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02\8\GMINA NOWA KARCZMA\Zapytanie 2022-2023\Zapytanie\"/>
    </mc:Choice>
  </mc:AlternateContent>
  <xr:revisionPtr revIDLastSave="0" documentId="13_ncr:1_{E01775A9-3C7E-43BF-A2BA-BB5F985ECFAF}" xr6:coauthVersionLast="47" xr6:coauthVersionMax="47" xr10:uidLastSave="{00000000-0000-0000-0000-000000000000}"/>
  <bookViews>
    <workbookView xWindow="-120" yWindow="-120" windowWidth="29040" windowHeight="15840" tabRatio="700" activeTab="3" xr2:uid="{00000000-000D-0000-FFFF-FFFF00000000}"/>
  </bookViews>
  <sheets>
    <sheet name="budynki" sheetId="1" r:id="rId1"/>
    <sheet name="środki trwałe" sheetId="5" r:id="rId2"/>
    <sheet name="elektronika" sheetId="2" r:id="rId3"/>
    <sheet name="pojazdy" sheetId="7" r:id="rId4"/>
    <sheet name="szkodowość" sheetId="6" r:id="rId5"/>
  </sheets>
  <externalReferences>
    <externalReference r:id="rId6"/>
  </externalReferences>
  <definedNames>
    <definedName name="_xlnm._FilterDatabase" localSheetId="2" hidden="1">elektronika!#REF!</definedName>
    <definedName name="_xlnm.Print_Area" localSheetId="0">budynki!$A$1:$J$164</definedName>
    <definedName name="_xlnm.Print_Area" localSheetId="2">elektronika!$A$1:$D$461</definedName>
    <definedName name="_xlnm.Print_Area" localSheetId="3">pojazdy!$A$1:$T$28</definedName>
    <definedName name="_xlnm.Print_Area" localSheetId="1">'środki trwałe'!$A$1:$E$14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1" i="2" l="1"/>
  <c r="D460" i="2"/>
  <c r="D458" i="2"/>
  <c r="D13" i="5"/>
  <c r="D443" i="2"/>
  <c r="D436" i="2"/>
  <c r="D424" i="2"/>
  <c r="D414" i="2"/>
  <c r="D382" i="2"/>
  <c r="D366" i="2"/>
  <c r="D359" i="2"/>
  <c r="D344" i="2"/>
  <c r="D11" i="5"/>
  <c r="D340" i="2"/>
  <c r="D321" i="2"/>
  <c r="D255" i="2"/>
  <c r="D187" i="2"/>
  <c r="D101" i="2"/>
  <c r="E14" i="5"/>
  <c r="D14" i="5"/>
  <c r="E149" i="1"/>
  <c r="D149" i="1"/>
  <c r="E143" i="1"/>
  <c r="D143" i="1"/>
  <c r="E164" i="1" s="1"/>
  <c r="E137" i="1"/>
  <c r="D137" i="1"/>
  <c r="E130" i="1"/>
  <c r="D5" i="5"/>
  <c r="D21" i="1" l="1"/>
  <c r="D130" i="1" s="1"/>
  <c r="B14" i="6" l="1"/>
  <c r="D447" i="2" l="1"/>
  <c r="D162" i="1" l="1"/>
  <c r="E152" i="1"/>
  <c r="D152" i="1" l="1"/>
  <c r="D158" i="1" l="1"/>
</calcChain>
</file>

<file path=xl/sharedStrings.xml><?xml version="1.0" encoding="utf-8"?>
<sst xmlns="http://schemas.openxmlformats.org/spreadsheetml/2006/main" count="1147" uniqueCount="552">
  <si>
    <t>lp.</t>
  </si>
  <si>
    <t>rok budowy</t>
  </si>
  <si>
    <t>wartość (początkowa)</t>
  </si>
  <si>
    <t>nazwa środka trwałego</t>
  </si>
  <si>
    <t>rok produkcji</t>
  </si>
  <si>
    <t>lokalizacja (adres)</t>
  </si>
  <si>
    <t>Łącznie</t>
  </si>
  <si>
    <t>1.</t>
  </si>
  <si>
    <t xml:space="preserve">wartość początkowa (księgowa brutto)             </t>
  </si>
  <si>
    <t>Załącznik nr 2</t>
  </si>
  <si>
    <t>Wykaz sprzętu elektronicznego stacjonarnego</t>
  </si>
  <si>
    <t>nazwa budynku / budowli</t>
  </si>
  <si>
    <t>Wykaz sprzętu elektronicznego przenośnego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</si>
  <si>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</si>
  <si>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</si>
  <si>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</si>
  <si>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</si>
  <si>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</si>
  <si>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</si>
  <si>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1. Urząd Gminy</t>
  </si>
  <si>
    <t>Łączne</t>
  </si>
  <si>
    <t>Urząd Gminy</t>
  </si>
  <si>
    <t>2.</t>
  </si>
  <si>
    <t>3.</t>
  </si>
  <si>
    <t>4.</t>
  </si>
  <si>
    <t>5.</t>
  </si>
  <si>
    <t>6.</t>
  </si>
  <si>
    <t>7.</t>
  </si>
  <si>
    <t>8.</t>
  </si>
  <si>
    <t>Aktualny przegląd</t>
  </si>
  <si>
    <t>brak</t>
  </si>
  <si>
    <t>Zespół Szkół w Grabowie Kościerskim</t>
  </si>
  <si>
    <t>Gminna Biblioteka Publiczna w Nowej Karczmie</t>
  </si>
  <si>
    <t>Ośrodek Pomocy Społecznej</t>
  </si>
  <si>
    <t>Gminny Ośrodek Kultury, Sportu i Rekreacji</t>
  </si>
  <si>
    <t>POMOST- GRABÓWKO</t>
  </si>
  <si>
    <t>MODERNIZACJA BOISKA- SZATARPY</t>
  </si>
  <si>
    <t>UJĘCIE WODY - SZPON</t>
  </si>
  <si>
    <t>UJĘCIE WODY - SZATARPY</t>
  </si>
  <si>
    <t>UJĘCIE WODY NR 1 I 2 - GRABÓWKO</t>
  </si>
  <si>
    <t>UJĘCIE WODY nr 1 i 2 - NOWY BARKOCZYN</t>
  </si>
  <si>
    <t>UJĘCIE WODY- GRABOWSKA HUTA</t>
  </si>
  <si>
    <t>Ujęcie wody ze stacją uzdatniania w Grabowie Kościerskim</t>
  </si>
  <si>
    <t>HYDROFORNIA - SZPON</t>
  </si>
  <si>
    <t>HYDROFORNIA- SZATARPY</t>
  </si>
  <si>
    <t>HYDROFORNIA- GRABÓWKO</t>
  </si>
  <si>
    <t>HYDROFORNIA- GRABOWSKA HUTA</t>
  </si>
  <si>
    <t>HYDROFORNIA- NOWY BARKOCZYN</t>
  </si>
  <si>
    <t>OCZYSZCZALNIA ŚCIEKÓW REKOWNICA</t>
  </si>
  <si>
    <t>MAGAZYN TOS - NOWA KARCZMA</t>
  </si>
  <si>
    <t>BUDYNEK REMIZY - GRABÓWKO</t>
  </si>
  <si>
    <t>Świetlica Wiejska w Grabowie Kościerskim</t>
  </si>
  <si>
    <t>BUDYNEK GOSPODARCZY - NOWA KARCZMA</t>
  </si>
  <si>
    <t>Świetlica Wiejska w Skrzydłowie</t>
  </si>
  <si>
    <t>WIATA PRZYSTANKOWA - HORNIKI</t>
  </si>
  <si>
    <t>WIATA PRZYSTANKOWOA - ZIELONA WIEŚ</t>
  </si>
  <si>
    <t>WIATA PRZYSTANKOWA - LUBAŃ (KIERUNEK N.BARKOCZYN)</t>
  </si>
  <si>
    <t>WIATA PRZYSTANKOWA - LUBAŃ (CEGŁA,BLACHODACHÓWKA)</t>
  </si>
  <si>
    <t>WIATA PRZYSTANKOWA- GRABOWO (PGR)</t>
  </si>
  <si>
    <t>WIATA PRZYSTANKOWA - GRABOWSKA HUTA</t>
  </si>
  <si>
    <t>WIATA PRZYSTANKOWA- JASIOWA HUTA</t>
  </si>
  <si>
    <t>WIATA PRZYSTANKOWA- SZPON</t>
  </si>
  <si>
    <t>WIATA PRZYSTANKOWA - GRABÓWKO</t>
  </si>
  <si>
    <t>WIATA PRZYSTANKOWA- SZUMLEŚ</t>
  </si>
  <si>
    <t>WIATA PRZYSTANKOWA - SKRZYDŁÓWKO</t>
  </si>
  <si>
    <t>WIATA PRZYSTANKOWA - SZATARPY</t>
  </si>
  <si>
    <t>BUDYNEK SOCJALNO WARSZTATOWY - SZATARPY</t>
  </si>
  <si>
    <t>WIATA PRZYSTANKOWA- LUBAŃ</t>
  </si>
  <si>
    <t>WIATA PRZYSTANKOWA- GRABOWO (SKRZYŻOWANIE)</t>
  </si>
  <si>
    <t>WIATA PRZYSTANKOWA- SZTOFROWA HUTA</t>
  </si>
  <si>
    <t>WIATA PRZYSTANKOWA - ST.BARKOCZYN</t>
  </si>
  <si>
    <t>Przystanek autobusowy Nowa Karczma (kierunek Kościerzyna)</t>
  </si>
  <si>
    <t>Przystanek autobusowy Nowa Karczma (kierunek Gdańsk)</t>
  </si>
  <si>
    <t>Przystanek autobusowy Grabowo Kościerskie (K.Kościoła)</t>
  </si>
  <si>
    <t>Przystanek Autobusowy Nowy Barkoczyn</t>
  </si>
  <si>
    <t>Przystanek Autobusowy - Liniewko Staw</t>
  </si>
  <si>
    <t>HALA SPORTOWA W NOWEJ KARCZMIE</t>
  </si>
  <si>
    <t>Przystanek autobusowy Atena - Skrzydłowo</t>
  </si>
  <si>
    <t>Przystanek autobusowy ATENA - Śledziowa Huta</t>
  </si>
  <si>
    <t>Garaż metalowy</t>
  </si>
  <si>
    <t>3. Zespół Szkół w Grabowie Kościerskim</t>
  </si>
  <si>
    <t>Budynek Gimnazjum</t>
  </si>
  <si>
    <t>6. Gminna Biblioteka Publiczna w Nowej Karczmie</t>
  </si>
  <si>
    <t>8. Gminny Ośrodek Kultury, Sportu i Rekreacji</t>
  </si>
  <si>
    <t>Murowana, dach drewniany z blachą</t>
  </si>
  <si>
    <t>ŚWIETLICA WIEJSKA W STARYM BARKOCZYNIE</t>
  </si>
  <si>
    <t>Przystanek autobusowy ATENA - Grabowo</t>
  </si>
  <si>
    <t>Przystanek autobusowy ATENA - Skrzydłówko</t>
  </si>
  <si>
    <t>Przystanek autobusowy ATENA -Nowy Barkoczyn</t>
  </si>
  <si>
    <t>Przystanek autobusowy ATENA - Stary Barkoczyn</t>
  </si>
  <si>
    <t>Przystanek autobusowy - Szumleś Królewski</t>
  </si>
  <si>
    <t>GMINNA OCZYSZCZALNIA ŚCIEKÓW LUBAŃ</t>
  </si>
  <si>
    <t>Plac Zabaw w Lubaniu - osiedle bloków</t>
  </si>
  <si>
    <t>Plac zabaw w Starym Barkoczynie</t>
  </si>
  <si>
    <t>Alarm, kraty</t>
  </si>
  <si>
    <t>Alarm</t>
  </si>
  <si>
    <t>Murowany, stropodach z papą</t>
  </si>
  <si>
    <t>Nowa Karczma, ul. Kościerska 9</t>
  </si>
  <si>
    <t>Murowany, dach drewniany z dachówką</t>
  </si>
  <si>
    <t>Murowany, dach drewniany z blachą</t>
  </si>
  <si>
    <t>Murowany, dach drewniany z eternitem</t>
  </si>
  <si>
    <t>Blok murowany, stropodach z papą</t>
  </si>
  <si>
    <t>Drewniany, dach drewniany z eternitem</t>
  </si>
  <si>
    <t>Drewniany, dach drewniany z papą</t>
  </si>
  <si>
    <t>Metalowa i szkło</t>
  </si>
  <si>
    <t>Murowany, stro drewniany z papą</t>
  </si>
  <si>
    <t>Nowa Karczma, ul. Szkolna 5</t>
  </si>
  <si>
    <t>Murowany, stropodach z papą/drewniany z papą</t>
  </si>
  <si>
    <t>Sala Sportowa w Lubaniu</t>
  </si>
  <si>
    <t>Plac zabaw przy ZS w Nowej Karczmie</t>
  </si>
  <si>
    <t>Budynek wykazany przez UG</t>
  </si>
  <si>
    <t>ŚWIETLICA WIEJSKA - SZUMLEŚ</t>
  </si>
  <si>
    <t>Liczba pracowników: 34</t>
  </si>
  <si>
    <t>Liczba pracowników: 14</t>
  </si>
  <si>
    <t>Liczba pracowników: 3</t>
  </si>
  <si>
    <t>Liczba pracowników: 46</t>
  </si>
  <si>
    <t>System alarmowy w sali komputerowej</t>
  </si>
  <si>
    <t>Budynek murowany, stropo-dach</t>
  </si>
  <si>
    <t>Lubań 31</t>
  </si>
  <si>
    <t>Grabowo , ul Starowiejska 68</t>
  </si>
  <si>
    <t>Konstrukcja murowana, stolarka PCV , konstrukcja dachowa metalowa , pokryta blachą falistą</t>
  </si>
  <si>
    <t>System alarmowy</t>
  </si>
  <si>
    <t>Budynek murowany, stropodach</t>
  </si>
  <si>
    <t>System monitorujący, system alarmowy, gasnice</t>
  </si>
  <si>
    <t>Alarm, podwójne zamki, okratowanie okien w sali komputerowej, sekretariacie, gabinecie dyrektora, okratowanie drzwi w sali komputerowej i na  piętrze; gaśnice</t>
  </si>
  <si>
    <t>Konstrukcja murowana, stolarka PCV, więźba dachowa drewniana pokryta eternitem</t>
  </si>
  <si>
    <t>Alarm, monitoring, okratowanie okien i drzwi sali komputerowej 
i sekretariatu szkoły, gaśnice</t>
  </si>
  <si>
    <t>TAK</t>
  </si>
  <si>
    <t>ok. 15</t>
  </si>
  <si>
    <t>Ujęcie wody ze stacją uzdatniania w Nowej Karczmie</t>
  </si>
  <si>
    <t>BUDYNEK GOSPODARCZY SUW NOWA KARCZMA</t>
  </si>
  <si>
    <t>UJĘCIE WODY ZE STACJĄ UZDATNIANIA - LINIEWKO</t>
  </si>
  <si>
    <t>ok. 35</t>
  </si>
  <si>
    <t>ok. 20</t>
  </si>
  <si>
    <t>ok. 150</t>
  </si>
  <si>
    <t>ok. 200</t>
  </si>
  <si>
    <t>Lp.</t>
  </si>
  <si>
    <t>Nazwa jednostki</t>
  </si>
  <si>
    <t>środki trwałe,wyposażenie</t>
  </si>
  <si>
    <t>zbiory biblioteczne</t>
  </si>
  <si>
    <t>Mienie użyczone Gminie od MSWiA</t>
  </si>
  <si>
    <t>ul. Szkolna, 83-404 Nowa Karczma</t>
  </si>
  <si>
    <t xml:space="preserve">BUDYNEK BIUROWY - NOWA KARCZMA </t>
  </si>
  <si>
    <t>Dobudowa szkoły - Lubań</t>
  </si>
  <si>
    <t>Budynek szkolny</t>
  </si>
  <si>
    <t>Sala gimnastyczna</t>
  </si>
  <si>
    <t>Budynek szkolny A nowy</t>
  </si>
  <si>
    <t>ŚWIETLICA WIEJSKA W LINIEWKU KOŚCIERSKIM</t>
  </si>
  <si>
    <t xml:space="preserve">BUDYNEK REMIZY OSP - NOWA KARCZMA </t>
  </si>
  <si>
    <t xml:space="preserve">BUDYNEK OSP- SZPON </t>
  </si>
  <si>
    <t xml:space="preserve">DOM NAUCZYCIELA NR 2- LUBAŃ </t>
  </si>
  <si>
    <t xml:space="preserve">BUDYNEK SZKOLNY- NOWY BARKOCZYN </t>
  </si>
  <si>
    <t xml:space="preserve">BUDYNEK GOSPO. DN II- LUBAŃ </t>
  </si>
  <si>
    <t>BUDYNEK MIESZKALNY- SZATARPY GUZY</t>
  </si>
  <si>
    <t>BUDYNEK MIESZKALNY - ZIELONA WIEŚ</t>
  </si>
  <si>
    <t>BUDYNEK MIESZKALNU - Rogatka LUBAŃ</t>
  </si>
  <si>
    <t>LOKAL MIESZKALNY - LUBAŃ 57/3</t>
  </si>
  <si>
    <t>LOKAL MIESZKALNY - LUBAŃ 69/1</t>
  </si>
  <si>
    <t>BUDYNEK MIESZKALNY - LUBAŃ 43A</t>
  </si>
  <si>
    <t>BUDYNEK GOSPODARCZY - LUBAŃ</t>
  </si>
  <si>
    <t>GARAŻ- LUBAŃ</t>
  </si>
  <si>
    <t xml:space="preserve">REMIZA OSP LUBAŃ </t>
  </si>
  <si>
    <t>LOKAL MIESZKALNY- GRABOWO 107/B/3</t>
  </si>
  <si>
    <t>LOKAL MIESZKALNY- GRABOWO 106/A/6</t>
  </si>
  <si>
    <t>Świetlica Wiejska w Grabówku</t>
  </si>
  <si>
    <t>ŚWIETLICA WIEJSKA W NOWEJ KARCZMIE</t>
  </si>
  <si>
    <t>GOK Nowa Karczma, ul. Szkolna</t>
  </si>
  <si>
    <t>Biblioteka Nowa Karczma, ul. Szkolna 5</t>
  </si>
  <si>
    <t>Garaże - 4 boksy - Nowa Karczma dz. 35/1</t>
  </si>
  <si>
    <t xml:space="preserve">OGRODZENIE CMENTARZA- N.KARCZMA </t>
  </si>
  <si>
    <t xml:space="preserve">OGRODZENIE PRZY ŚWIETLICY - NOWY BARKOCZYN </t>
  </si>
  <si>
    <t>Budynek murowany, stropo-dach, wymiana dachu, okien, drzwi zewnętrznych, instalacji elektrycznej, termomodernizacja budynku</t>
  </si>
  <si>
    <t>Lubań 32</t>
  </si>
  <si>
    <t>Budynek starej szkoły z 1910r  i  nowy  z 1987 r. Konstrukcja murowana, stolarka PCV , więźba dachowa drewniana  pokryta  eternitem/ blachą, wymiana okien, drzwi zewnętrznych</t>
  </si>
  <si>
    <t>83-421 Wysin, Szatarpy 15</t>
  </si>
  <si>
    <t>Nowa Karczma, ul. Szkolna 4</t>
  </si>
  <si>
    <t>Plac zabaw w parku w Nowej Karczmie</t>
  </si>
  <si>
    <t>Miejsce rekreacji - plac zabaw - w Grabówku</t>
  </si>
  <si>
    <t>Miejsce rekreacji - plac zabaw - w Szumlesiu Królewskim</t>
  </si>
  <si>
    <t>Teren sportowo-rekreacyjny - plac zabaw w Grabowskiej Hucie</t>
  </si>
  <si>
    <t>Skwer z małą architekturą przy Jeziorze Barkocińskim</t>
  </si>
  <si>
    <t>Miejsce rekreacji przy kościele w Rekownicy</t>
  </si>
  <si>
    <t>Teren rekreacyjny w centrym Liniewka Kościerskiego</t>
  </si>
  <si>
    <t>Teren rekreacyjny w Szponie</t>
  </si>
  <si>
    <t>Park w Nowy Barkoczynie (dz. 394)</t>
  </si>
  <si>
    <t>Przystanek autobusowy ATENA - Nowy Barkoczyn w kierunku Lubania</t>
  </si>
  <si>
    <t>Wiata przystankowa betonowa monolit - Będomin Muzeum</t>
  </si>
  <si>
    <t>Wiata przystankowa ATENA - Rekownica</t>
  </si>
  <si>
    <t>Wiata przystankowa murowana - Nowy Barkoczyn Świetlica</t>
  </si>
  <si>
    <t>Oświetlenia uliczne DW</t>
  </si>
  <si>
    <t>Liczba pracowników: 39</t>
  </si>
  <si>
    <t>Budynek szkolny - Lubań</t>
  </si>
  <si>
    <t>Garaż czterostanowiskowy z pomieszczeniem magazynowym</t>
  </si>
  <si>
    <t>Wiata drewniana w Rekownicy (dz. 289/8)</t>
  </si>
  <si>
    <t>Wiata drewniana w Grabowskiej Hucie (dz. 92/4)</t>
  </si>
  <si>
    <t>Park w Nowej Karczmie (dz.44/24)</t>
  </si>
  <si>
    <t>Plac z fontanną w Nowej Karczmie</t>
  </si>
  <si>
    <t>Radioodtwarzacz PHILIPS</t>
  </si>
  <si>
    <t>OGRODZENIE Z PIŁKOCHWYTAMI</t>
  </si>
  <si>
    <t>Murowany, dach drewniany z blachodachówką</t>
  </si>
  <si>
    <t>Boisko sportowe w Grabowskiej Hucie</t>
  </si>
  <si>
    <t>Park w Grabowie Kościerskim</t>
  </si>
  <si>
    <t>Drukarka ze skanerem (Brother DCP-J105 WiFi)</t>
  </si>
  <si>
    <t>serwer</t>
  </si>
  <si>
    <t>Liczba pracowników: 9</t>
  </si>
  <si>
    <t>Monitor Iiyama G-master G2530HSU</t>
  </si>
  <si>
    <t>2017</t>
  </si>
  <si>
    <t>Komputer Komputronik PRO SK-300 z WIN10 i Office 2016</t>
  </si>
  <si>
    <t>Komputer Komputronik Pro SK-300 WIN 10 Pro Microsoft Office 2016</t>
  </si>
  <si>
    <t>Budynek OPS Nowa Karczma ul. Gdańska 6</t>
  </si>
  <si>
    <t>Wiata do skladowania osadu przy oczyszczalni ścieków w Rekownicy</t>
  </si>
  <si>
    <t>System monitoringu</t>
  </si>
  <si>
    <t>Telewizor LG z uchwytem</t>
  </si>
  <si>
    <t>2. Szkoła Podstawowa im. Braci Czarlińskich w Lubaniu</t>
  </si>
  <si>
    <t>4. Szkoła Podstawowa im dr Aleksandra Majkowskiego w Nowej Karczmie</t>
  </si>
  <si>
    <t>Szkoła Podstawowa im dr Aleksandra Majkowskiego w Nowej Karczmie</t>
  </si>
  <si>
    <t xml:space="preserve"> Szkoła Podstawowa im. Braci Czarlińskich w Lubaniu</t>
  </si>
  <si>
    <t>Tablica interaktywna</t>
  </si>
  <si>
    <t>Szkoła Podstawowa im. Braci Czarlińskich w Lubaniu</t>
  </si>
  <si>
    <t>Plac zabaw przy SP Lubań</t>
  </si>
  <si>
    <t>Plac zabaw z ogrodzeniem panelowym i nawierzchnią z piasku oraz zestawem urządzeń zabawowych</t>
  </si>
  <si>
    <t xml:space="preserve">ul. Braci Czarlińskich 23 </t>
  </si>
  <si>
    <t>centrala telefoniczna</t>
  </si>
  <si>
    <t>urządzenie wielofunkcyjne</t>
  </si>
  <si>
    <t>zestaw komputerowy</t>
  </si>
  <si>
    <t>ul. Gdańska 6</t>
  </si>
  <si>
    <t>wykazany pod UG</t>
  </si>
  <si>
    <t>Wiata śmietnikowa przy Cmentarzu w Nowej Karczmie</t>
  </si>
  <si>
    <t>Strefa sportowo-rekreacyjna w Nowym Barkoczynie przy jeziorze</t>
  </si>
  <si>
    <t>2018</t>
  </si>
  <si>
    <t>Drukarka wielofunkcyjna BROTHER MFC-J3530DW</t>
  </si>
  <si>
    <t>Drukarka wielofunkcyjna BROTHER DCP-J105</t>
  </si>
  <si>
    <t>Serwer NAS SYNOLOGY z 4 dyskami</t>
  </si>
  <si>
    <t>Komputer DELL Vestro 3268</t>
  </si>
  <si>
    <t>Komputer PC Intel G4560 WIN 10 PRO</t>
  </si>
  <si>
    <t>Monitor PHILIPS 226V4LAB</t>
  </si>
  <si>
    <t>Monitor Philips 21,5' 226V4LAB</t>
  </si>
  <si>
    <t>Switch TP-Link TL SG1008D</t>
  </si>
  <si>
    <t>Skaner Canon LIDE 220</t>
  </si>
  <si>
    <t>Czytnik e-dowodów</t>
  </si>
  <si>
    <t>System do głosowania i transmisji</t>
  </si>
  <si>
    <t>Komputer przenośnyHP 250 G6 z WIN 10</t>
  </si>
  <si>
    <t xml:space="preserve"> </t>
  </si>
  <si>
    <t>Tablica interaktywna dotykowa MYBOARD SILVER</t>
  </si>
  <si>
    <t>Rzutnik multimedialny ViewSonic</t>
  </si>
  <si>
    <t xml:space="preserve">Ekran elektryczny do rzutnika multimedialnego </t>
  </si>
  <si>
    <t>Zapora sieciowa Sophos SG</t>
  </si>
  <si>
    <t>Radioodtwarzacz  Lenco</t>
  </si>
  <si>
    <t>Aparat fotograficzny NIKON</t>
  </si>
  <si>
    <t>monitor</t>
  </si>
  <si>
    <t>7. Ośrodek Pomocy Społecznej</t>
  </si>
  <si>
    <t>Załącznik nr 3</t>
  </si>
  <si>
    <t>Wykaz środków trwałych</t>
  </si>
  <si>
    <t>Szkoła Podstawowa im. Płk. Franciszka Hynka w Szatarpach</t>
  </si>
  <si>
    <t>Szkoła Podstawowaim. Płk. Franciszka Hynka  w Szatarpach</t>
  </si>
  <si>
    <t>5. Szkoła Podstawowa im. Płk. Franciszka Hynka w Szatarpach</t>
  </si>
  <si>
    <t>5. Szkoła Podstawowa im. Płk. Franciszka Hynkaw Szatarpach</t>
  </si>
  <si>
    <t>Zespół Szkół  w Grabowie Kościerskim</t>
  </si>
  <si>
    <t>Zasilacz UPS APC BX500CI</t>
  </si>
  <si>
    <t>Drukarka wielofunkcyjna Brother DCP-J100</t>
  </si>
  <si>
    <t>Dysk zewnętrzny Seagate 2 TB czarny</t>
  </si>
  <si>
    <t>Dysk zewnętrzny Seagate 2 TB srebrny</t>
  </si>
  <si>
    <t>Urzązenie wielofunkcyjne BRATHER MFC-J3530DW</t>
  </si>
  <si>
    <t>Zasilacz UPS Eaton SE 850i</t>
  </si>
  <si>
    <t>Monitor AOC M20605SWQ 19,5</t>
  </si>
  <si>
    <t>Zestaw komputerowy I3-8100 16 GB 512 GB SSD</t>
  </si>
  <si>
    <t>Splitter 4K HDMI LOGILINK</t>
  </si>
  <si>
    <t>Extender HDMI po skrętce TECHLY</t>
  </si>
  <si>
    <t>Urządzenie wielofunkcyjne BROTHER MFC-T910DW</t>
  </si>
  <si>
    <t>Wskaźnik laserowy LOGITECH R500 Grafitowy</t>
  </si>
  <si>
    <t>Switch TP-LINK TL-SG1005D 5 portów</t>
  </si>
  <si>
    <t>Router TD-W8961N</t>
  </si>
  <si>
    <t>Świtch 19" TP LINK T1600G-28TS</t>
  </si>
  <si>
    <t>Monitor Iiyama G-Master G2530HSU Black Hawk 24,5"</t>
  </si>
  <si>
    <t>Laptop DELL VOSTRO 3580 16 GB I5 Windows 10</t>
  </si>
  <si>
    <t>Drukarka Brother MFC-T910DW</t>
  </si>
  <si>
    <t>Laptop DELL VOSTRO 5581 I5 8265U SSD240 Windows 10 PRO</t>
  </si>
  <si>
    <t>Komputer Intel 16GB SSD256 Win10Pro</t>
  </si>
  <si>
    <t>Szyfrowana pamięć USB Integral CRYPTO 16GB</t>
  </si>
  <si>
    <t>Telewizor Samsung LED UE75NU7102</t>
  </si>
  <si>
    <t>2020</t>
  </si>
  <si>
    <t>Zestaw komputerowy Pentium G5420/16GB/240GB/DWD-RW/W10P</t>
  </si>
  <si>
    <t>Zestaw zabawowy na terenie rekreacyjnym w Grabowie Kościerskim</t>
  </si>
  <si>
    <t>Teren rekreacyjny w Grabowie Kościerskim</t>
  </si>
  <si>
    <t>Teren rekreacyjny w Sztofrowej Hucie</t>
  </si>
  <si>
    <t>Park w Lubaniu (dz. 217/33)</t>
  </si>
  <si>
    <t>Oświeltenie uliczne w Grabówku (dz. 50)</t>
  </si>
  <si>
    <t>Boisko sportowo-rekreacyjne w Grabowie K</t>
  </si>
  <si>
    <t>Oświetlenei uliczne w Grabowie K ul. Kasztanowa (dz. 371)</t>
  </si>
  <si>
    <t>Terminal sieciowy nComputing</t>
  </si>
  <si>
    <t>Projektor Optoma</t>
  </si>
  <si>
    <t>Radioodtwarzacz Philips</t>
  </si>
  <si>
    <t>Drukarka HP</t>
  </si>
  <si>
    <t>Projektor Benq</t>
  </si>
  <si>
    <t>Telewizor Philips (monitoring)</t>
  </si>
  <si>
    <t>Telewizor Philips</t>
  </si>
  <si>
    <t>Drukarka Brother</t>
  </si>
  <si>
    <t>Monitor sieciowy Samsung</t>
  </si>
  <si>
    <t>Urządzenie wielofunkcyjne Epson</t>
  </si>
  <si>
    <t>Radioodtwarzacz Sony</t>
  </si>
  <si>
    <t>Sieć informatyczna z osprzętem</t>
  </si>
  <si>
    <t>2019</t>
  </si>
  <si>
    <t>GPS Garmin</t>
  </si>
  <si>
    <t>Zasilacz UPS CyberPower</t>
  </si>
  <si>
    <t>Zasilacz UPS East</t>
  </si>
  <si>
    <t>Aparat fotograficzny  Canon</t>
  </si>
  <si>
    <t>Projektor ViewSonic</t>
  </si>
  <si>
    <t>Zestawy komputerowe z oprogramowaniem i osprzętem "ZDALNA SZKOŁA"</t>
  </si>
  <si>
    <t>Laptop Dell</t>
  </si>
  <si>
    <t>Laptop Lenovo</t>
  </si>
  <si>
    <t>Odtwarzacz DVD Manta</t>
  </si>
  <si>
    <t xml:space="preserve">Aparat fotograficzny Nikon </t>
  </si>
  <si>
    <t>Telewizor Benq</t>
  </si>
  <si>
    <t>Drukarka HP LaserJetPro</t>
  </si>
  <si>
    <t xml:space="preserve">Zestaw komputerowy, monitor 19,5 </t>
  </si>
  <si>
    <t>UPS CyberPower</t>
  </si>
  <si>
    <t>Skaner</t>
  </si>
  <si>
    <t>Drukarka Samsung Xpress</t>
  </si>
  <si>
    <t xml:space="preserve">Wizualizer AVerMedia </t>
  </si>
  <si>
    <t>Aparat fotograficzny</t>
  </si>
  <si>
    <t xml:space="preserve">Jednostka centralna </t>
  </si>
  <si>
    <t>Monitor komputerowy</t>
  </si>
  <si>
    <t>Serwer Nasynology</t>
  </si>
  <si>
    <t>Kolumna aktywna Yamaha</t>
  </si>
  <si>
    <t>Mikser Yamaha</t>
  </si>
  <si>
    <t>Radioodtwarzacz Blaupunkt</t>
  </si>
  <si>
    <t>Jednostka centralna</t>
  </si>
  <si>
    <t>Urządzenie wielofunkcyjne Brother</t>
  </si>
  <si>
    <t>Głośnik przenośny JBL</t>
  </si>
  <si>
    <t>Jednostka centralna (serwer)</t>
  </si>
  <si>
    <t>Monitor komputerowy Philips</t>
  </si>
  <si>
    <t>Aparat fotograficzny Canon</t>
  </si>
  <si>
    <t>Mikrofon bezprzewodowy Shure</t>
  </si>
  <si>
    <t xml:space="preserve">Tablet Wacom </t>
  </si>
  <si>
    <t>Projektor krótkoogniskowy z uchwytem Optona</t>
  </si>
  <si>
    <t>Monitor komputerowy Belnea</t>
  </si>
  <si>
    <t>Jednostka centralna (SSD 256GB, Windows 10HE)</t>
  </si>
  <si>
    <t>UPS Ever Eko 700</t>
  </si>
  <si>
    <t>drukarka</t>
  </si>
  <si>
    <t>urządzenie chroniące serwer</t>
  </si>
  <si>
    <t>Router</t>
  </si>
  <si>
    <t>Aparat fotograficzny NIKON D750</t>
  </si>
  <si>
    <t>Zestawy komputerowe z oprogramowaniem i osprzętem "ZDALNA SZKOŁA" 7 zestawów</t>
  </si>
  <si>
    <t>Serwer 64 GB RAM SSD 500 GB I79700</t>
  </si>
  <si>
    <t>Radioodtwarzacz PHILIPS AZ700T z BLUETOOTH</t>
  </si>
  <si>
    <t>Projektor Viewsonic PA503XDLPXGA</t>
  </si>
  <si>
    <t>Laptop HP 15 Ryzyn 5-3500/16GB/256/Win10</t>
  </si>
  <si>
    <t>Kompleks boisk ORLIK 2012</t>
  </si>
  <si>
    <t>Zestawy komputerowe z oprogramowaniem i osprzętem "ZDALNA SZKOŁA" 5 zestawów</t>
  </si>
  <si>
    <t>Zestawy komputerowe z oprogramowaniem i osprzętem "ZDALNA SZKOŁA" 15 zestawów</t>
  </si>
  <si>
    <t>Komputer stacjonarny DELL</t>
  </si>
  <si>
    <t>Monitor 23" cale HP E231</t>
  </si>
  <si>
    <t>NOTEBOOK ASUS VivoBook 15.6i3, 20GB, 240SSD, WIN10</t>
  </si>
  <si>
    <t>Urządzenie Wielofunkcyjne BROTHER</t>
  </si>
  <si>
    <t>Telewizor SONY LED z uchwytem</t>
  </si>
  <si>
    <t>Projektor Epson</t>
  </si>
  <si>
    <t>NOTEBOOK LENOVO</t>
  </si>
  <si>
    <t>Komuter I3-9100 16GB 256SSD DVD W10PRO</t>
  </si>
  <si>
    <t>Drukarka BROTHER MFC-T910DW</t>
  </si>
  <si>
    <t>Skaner EPSON WorkForce DS-1660W</t>
  </si>
  <si>
    <t>Drukarka urządzenie wielofunkcyjne EPSON M2170</t>
  </si>
  <si>
    <t>Komputer HP INC ProDesk 400MT G6 I5-9500 256/32 GB W10 P</t>
  </si>
  <si>
    <t>Skaner Plustek SMARTOFFICE PT2160</t>
  </si>
  <si>
    <t>Laptop HP 250 G7 I3 15.6" 16GB 512GB W10Pro</t>
  </si>
  <si>
    <t>Laptop HP Ryzen 5 16 GB SSD256</t>
  </si>
  <si>
    <t>Mikrofalówka AMGF23E1GFB</t>
  </si>
  <si>
    <t>Drukarka laserowa HP Laser Jet Pro M454dw</t>
  </si>
  <si>
    <t>Smartfon XIAOMI REDMI NOTE 8 PRO</t>
  </si>
  <si>
    <t>czytnik kodów kreskowych</t>
  </si>
  <si>
    <t>Załącznik nr 4</t>
  </si>
  <si>
    <t>Wykaz pojazdów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</si>
  <si>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</si>
  <si>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</si>
  <si>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</si>
  <si>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</si>
  <si>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</si>
  <si>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</si>
  <si>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</si>
  <si>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ZABEZPIECZENIA</t>
  </si>
  <si>
    <t>DATA I REJESTRACJI</t>
  </si>
  <si>
    <t>Ilość miejsc / ładowność</t>
  </si>
  <si>
    <t>Rok prod.</t>
  </si>
  <si>
    <t>Przebieg</t>
  </si>
  <si>
    <t>Wartość wyposaż.</t>
  </si>
  <si>
    <t>Wartość pojazdu</t>
  </si>
  <si>
    <t xml:space="preserve">Okres ubezpieczenia OC </t>
  </si>
  <si>
    <t xml:space="preserve">Okres ubezpieczenia NW </t>
  </si>
  <si>
    <t xml:space="preserve">Okres ubezpieczenia AC i KR </t>
  </si>
  <si>
    <t>Od</t>
  </si>
  <si>
    <t>Do</t>
  </si>
  <si>
    <t xml:space="preserve">1. Urząd Gminy </t>
  </si>
  <si>
    <t>POL-MOT WARFAMA</t>
  </si>
  <si>
    <t>T-604</t>
  </si>
  <si>
    <t>090072</t>
  </si>
  <si>
    <t>GKS 11YE</t>
  </si>
  <si>
    <t>PRZYCZEPA CIĘŻAROWA ROLNICZA</t>
  </si>
  <si>
    <t>08.09.2010</t>
  </si>
  <si>
    <t>T-605</t>
  </si>
  <si>
    <t>060008</t>
  </si>
  <si>
    <t>GKS Y920</t>
  </si>
  <si>
    <t>26.09.2006</t>
  </si>
  <si>
    <t>FORD (OSP Nowa Karczma)</t>
  </si>
  <si>
    <t>TRANSIT</t>
  </si>
  <si>
    <t>WF0LXXBDFL4Y89368</t>
  </si>
  <si>
    <t>GKS 70EK</t>
  </si>
  <si>
    <t>SAMOCHÓD SPECJALNY</t>
  </si>
  <si>
    <t>08.11.2004</t>
  </si>
  <si>
    <t>VOLKSWAGEN</t>
  </si>
  <si>
    <t>TRANSPORTER</t>
  </si>
  <si>
    <t>WV1ZZZ70ZVX040676</t>
  </si>
  <si>
    <t>GKS 9L98</t>
  </si>
  <si>
    <t>SAMOCHÓD SPECJALNY POŻARNICZY</t>
  </si>
  <si>
    <t>02.01.1997</t>
  </si>
  <si>
    <t>TRANSPORTER 2.4 D</t>
  </si>
  <si>
    <t>WV2ZZZ70ZMH109236</t>
  </si>
  <si>
    <t>GKS 1G98</t>
  </si>
  <si>
    <t>06.01.1992</t>
  </si>
  <si>
    <t>JELCZ</t>
  </si>
  <si>
    <t>0346</t>
  </si>
  <si>
    <t>GAK 5051</t>
  </si>
  <si>
    <t>09.08.1977</t>
  </si>
  <si>
    <t>STAR</t>
  </si>
  <si>
    <t>GKS 98JA</t>
  </si>
  <si>
    <t>17.09.1987</t>
  </si>
  <si>
    <t>BWW</t>
  </si>
  <si>
    <t>S75</t>
  </si>
  <si>
    <t>SU9BW1X754S000173</t>
  </si>
  <si>
    <t>GKS Y288</t>
  </si>
  <si>
    <t>PRZYCZEPA LEKKA</t>
  </si>
  <si>
    <t>10.03.2004</t>
  </si>
  <si>
    <t>SAMOCHÓD OSOBOWY</t>
  </si>
  <si>
    <t>Autoalarm, immobilizer</t>
  </si>
  <si>
    <t>OPEL</t>
  </si>
  <si>
    <t xml:space="preserve"> VIVARO</t>
  </si>
  <si>
    <t>W0LJ7B7BSDV615477</t>
  </si>
  <si>
    <t>GKS 11J3</t>
  </si>
  <si>
    <t>30.04.2013</t>
  </si>
  <si>
    <t>MAN (OSP Nowa Karczma)</t>
  </si>
  <si>
    <t>TGM</t>
  </si>
  <si>
    <t>WMAN38ZZ0GY339031</t>
  </si>
  <si>
    <t>GKS 9FJ8</t>
  </si>
  <si>
    <t>15-12-2015</t>
  </si>
  <si>
    <t xml:space="preserve">JCB </t>
  </si>
  <si>
    <t>3CX Turbo</t>
  </si>
  <si>
    <t>JCB3CX4TPH2512704</t>
  </si>
  <si>
    <t>BRAK</t>
  </si>
  <si>
    <t>KOPARKO ŁADOWARKA</t>
  </si>
  <si>
    <t>Ursus</t>
  </si>
  <si>
    <t>U 902</t>
  </si>
  <si>
    <t>GKS 2U70</t>
  </si>
  <si>
    <t>ciągnik rolniczy</t>
  </si>
  <si>
    <t>Ford</t>
  </si>
  <si>
    <t>Transit</t>
  </si>
  <si>
    <t>WF0LXXGGVLVD94377</t>
  </si>
  <si>
    <t>samochód ciężarowy</t>
  </si>
  <si>
    <t>GKS1XJ2</t>
  </si>
  <si>
    <t>Rydwan</t>
  </si>
  <si>
    <t>A1300</t>
  </si>
  <si>
    <t>SYBH10000J0000134</t>
  </si>
  <si>
    <t>GKS50P9</t>
  </si>
  <si>
    <t>przyczepa</t>
  </si>
  <si>
    <t>0/70</t>
  </si>
  <si>
    <t>Citroen (OSP Grabówko)</t>
  </si>
  <si>
    <t>Jumper</t>
  </si>
  <si>
    <t>VF7YA1MFA12J38117</t>
  </si>
  <si>
    <t>GKS8XG8</t>
  </si>
  <si>
    <t>strażacki</t>
  </si>
  <si>
    <t>MERCEDES-BENZ (OSP Grabowo K.)</t>
  </si>
  <si>
    <t>WDB67601215439588</t>
  </si>
  <si>
    <t>GKS 1XX2</t>
  </si>
  <si>
    <t>Volkswagen</t>
  </si>
  <si>
    <t>7HC</t>
  </si>
  <si>
    <t>WV2ZZZ7HZKH142492</t>
  </si>
  <si>
    <t>GKSEC11</t>
  </si>
  <si>
    <t>osobowy</t>
  </si>
  <si>
    <t>9/911</t>
  </si>
  <si>
    <t>Transporter</t>
  </si>
  <si>
    <t>WV1ZZZ7JZBX006634</t>
  </si>
  <si>
    <t>GKSEH11</t>
  </si>
  <si>
    <t>ciężarowy</t>
  </si>
  <si>
    <t>6/1011</t>
  </si>
  <si>
    <t>Faro</t>
  </si>
  <si>
    <t>Solidus</t>
  </si>
  <si>
    <t>SVNFA850A00003651</t>
  </si>
  <si>
    <t>GKS1PH1</t>
  </si>
  <si>
    <t>przyczepka lekka</t>
  </si>
  <si>
    <t>/350</t>
  </si>
  <si>
    <t>WV1ZZZ7HZCH120490</t>
  </si>
  <si>
    <t>GKSLK44</t>
  </si>
  <si>
    <t>6/1000</t>
  </si>
  <si>
    <t>Załącznik nr5</t>
  </si>
  <si>
    <t>Wykaz szkodowości</t>
  </si>
  <si>
    <t>Data szkody</t>
  </si>
  <si>
    <t>Wypłaty</t>
  </si>
  <si>
    <t>Przedmiot szkody</t>
  </si>
  <si>
    <t>przepięcie</t>
  </si>
  <si>
    <t>wydostanie się wody z urządzeń wodnokanalizacyjnych</t>
  </si>
  <si>
    <t>nienależyte administrowanie drogami publicznym</t>
  </si>
  <si>
    <t>deszcz nawalny</t>
  </si>
  <si>
    <t xml:space="preserve">stłuczenie </t>
  </si>
  <si>
    <t xml:space="preserve">
15.12.2022
</t>
  </si>
  <si>
    <t>murowany, blachodachówka</t>
  </si>
  <si>
    <t>Oświetlenie uliczne w Grabówku ul. Aster dz. 202/1</t>
  </si>
  <si>
    <t>36 046,91</t>
  </si>
  <si>
    <t>Teren rekreacyjny z grilem w Nowym Barkoczynie (dz. 58/1)</t>
  </si>
  <si>
    <t>70 840,00</t>
  </si>
  <si>
    <t>Teren rekreacyjny w Starym Barkoczynie - boiska (dz. 132/5)</t>
  </si>
  <si>
    <t>23 370,00</t>
  </si>
  <si>
    <t>Wiata rekreacyjna w Nowym Barkoczynie (ul. Nad Jeziorem dz. 58/1)</t>
  </si>
  <si>
    <t>34 035,00</t>
  </si>
  <si>
    <t>66 900,00</t>
  </si>
  <si>
    <t>Przedszkole i zaplecze sali sportowej w Grabowie K. (parter)</t>
  </si>
  <si>
    <t>2 636 281,64</t>
  </si>
  <si>
    <t>murowany , blachodachówka</t>
  </si>
  <si>
    <t>Biblioteka w Grabowie K. (1 pietro)</t>
  </si>
  <si>
    <t>2 368 049,49</t>
  </si>
  <si>
    <t>Oświetlenie ulicy Turystycznej i Fiołkowej w Grabowie Kościerskim</t>
  </si>
  <si>
    <t>64 759,50</t>
  </si>
  <si>
    <t xml:space="preserve">Instalacje fotowoltaiczne </t>
  </si>
  <si>
    <t>Budynek przedszkola</t>
  </si>
  <si>
    <t>Drukarka XEROX B210</t>
  </si>
  <si>
    <t>Telewizor (monitoring)</t>
  </si>
  <si>
    <t>Karta sieciowa bezprzeowdowa USB N150</t>
  </si>
  <si>
    <t>Router Mercusys MW305RWiFi N300 1WAN 3xLAN</t>
  </si>
  <si>
    <t>Niszczarka Wallner C8A0</t>
  </si>
  <si>
    <t>2021</t>
  </si>
  <si>
    <t>Sekator SHT 600 STIGA-ST</t>
  </si>
  <si>
    <t>Tablet graficzny HUION H1060P</t>
  </si>
  <si>
    <t>Monitor SAMSUNG z terminalem LCD 18,5"</t>
  </si>
  <si>
    <t>Klawiatura LOGITECH MK120</t>
  </si>
  <si>
    <t>LIGITECH B100 Optical USB Mouse</t>
  </si>
  <si>
    <t>UPS zasilacz awaryjny VOLT Polska PICO 600VA 360w</t>
  </si>
  <si>
    <t>Monitor SAMSUNG 65cali FLIP 2</t>
  </si>
  <si>
    <t>Ekran Projekcyjny 199x199</t>
  </si>
  <si>
    <t>Urządzenie wielofunkcyjne BROTHER</t>
  </si>
  <si>
    <t>Monitor SAMSUNG</t>
  </si>
  <si>
    <t>Laptop ASUS</t>
  </si>
  <si>
    <t>drukarka - urządzenie iwelofunkcyjne</t>
  </si>
  <si>
    <t>warnik do wody</t>
  </si>
  <si>
    <t>Projektor OPTIMA</t>
  </si>
  <si>
    <t>Zestaw komputerowy</t>
  </si>
  <si>
    <t>Komputer DELL VOSTRO 3888 MT I3 16GB 256SSD WIN10P</t>
  </si>
  <si>
    <t>Komputer DELL VESTRO 3888 MT I3 8+8GB 256SSD W10P</t>
  </si>
  <si>
    <t>Monitor Iiyama Gaming G2530HSU-B1</t>
  </si>
  <si>
    <t>Monitor Iiyama GamingG-Master Black Hawk G2530HSU-B1</t>
  </si>
  <si>
    <t>Zasilacz UPS PowerWalker VI 650 SBFR</t>
  </si>
  <si>
    <t>Switch TP-Link TL-SG1008D</t>
  </si>
  <si>
    <t>Huawei Router - 4 szt</t>
  </si>
  <si>
    <t>Laptop Dell Latitude 3520 15.6 FHD I5-1135G7</t>
  </si>
  <si>
    <t>Łącznie elektronika stacjonarna</t>
  </si>
  <si>
    <t>Łącznie elektronika przenośna</t>
  </si>
  <si>
    <t xml:space="preserve">
14.12.2023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</si>
</sst>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[$-415]General"/>
    <numFmt numFmtId="168" formatCode="_-* #,##0.0000000\ _z_ł_-;\-* #,##0.0000000\ _z_ł_-;_-* &quot;-&quot;??\ _z_ł_-;_-@_-"/>
    <numFmt numFmtId="169" formatCode="&quot; &quot;#,##0.00&quot; zł &quot;;&quot;-&quot;#,##0.00&quot; zł &quot;;&quot; -&quot;#&quot; zł &quot;;&quot; &quot;@&quot; &quot;"/>
  </numFmts>
  <fonts count="35">
    <font>
      <sz val="10"/>
      <name val="Arial"/>
      <charset val="238"/>
    </font>
    <font>
      <sz val="10"/>
      <name val="Arial"/>
      <family val="2"/>
      <charset val="238"/>
    </font>
    <font>
      <sz val="10"/>
      <color theme="1"/>
      <name val="Arial1"/>
      <charset val="238"/>
    </font>
    <font>
      <sz val="10"/>
      <color indexed="8"/>
      <name val="Arial1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2"/>
      <color indexed="9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sz val="12"/>
      <color rgb="FFFFFFFF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u/>
      <sz val="12"/>
      <color indexed="9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i/>
      <sz val="11"/>
      <color indexed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002060"/>
        <bgColor rgb="FF003366"/>
      </patternFill>
    </fill>
    <fill>
      <patternFill patternType="solid">
        <fgColor rgb="FF003366"/>
        <bgColor rgb="FF002060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7" fontId="2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5" fontId="1" fillId="0" borderId="0"/>
    <xf numFmtId="0" fontId="4" fillId="0" borderId="0"/>
  </cellStyleXfs>
  <cellXfs count="320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8" fillId="4" borderId="8" xfId="0" applyNumberFormat="1" applyFont="1" applyFill="1" applyBorder="1" applyAlignment="1">
      <alignment horizontal="right" vertical="center" wrapText="1"/>
    </xf>
    <xf numFmtId="166" fontId="10" fillId="7" borderId="8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9" xfId="3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0" fontId="12" fillId="0" borderId="0" xfId="1" applyFont="1" applyFill="1"/>
    <xf numFmtId="0" fontId="6" fillId="0" borderId="8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textRotation="180"/>
    </xf>
    <xf numFmtId="0" fontId="6" fillId="5" borderId="0" xfId="0" applyFont="1" applyFill="1" applyAlignment="1">
      <alignment textRotation="180"/>
    </xf>
    <xf numFmtId="0" fontId="18" fillId="5" borderId="8" xfId="0" applyFont="1" applyFill="1" applyBorder="1" applyAlignment="1">
      <alignment horizontal="left" vertical="center" wrapText="1"/>
    </xf>
    <xf numFmtId="44" fontId="6" fillId="5" borderId="8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1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165" fontId="6" fillId="10" borderId="8" xfId="1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wrapText="1"/>
    </xf>
    <xf numFmtId="44" fontId="6" fillId="5" borderId="8" xfId="0" applyNumberFormat="1" applyFont="1" applyFill="1" applyBorder="1" applyAlignment="1">
      <alignment horizontal="right" vertical="center"/>
    </xf>
    <xf numFmtId="167" fontId="11" fillId="5" borderId="7" xfId="2" applyFont="1" applyFill="1" applyBorder="1" applyAlignment="1">
      <alignment horizontal="center" vertical="center"/>
    </xf>
    <xf numFmtId="44" fontId="6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168" fontId="6" fillId="0" borderId="0" xfId="0" applyNumberFormat="1" applyFont="1"/>
    <xf numFmtId="0" fontId="6" fillId="0" borderId="0" xfId="0" applyFont="1" applyAlignment="1">
      <alignment horizontal="center" vertical="top" textRotation="180"/>
    </xf>
    <xf numFmtId="164" fontId="6" fillId="0" borderId="0" xfId="0" applyNumberFormat="1" applyFont="1"/>
    <xf numFmtId="0" fontId="9" fillId="0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6" fillId="0" borderId="8" xfId="1" applyNumberFormat="1" applyFont="1" applyBorder="1" applyAlignment="1">
      <alignment vertical="center" wrapText="1"/>
    </xf>
    <xf numFmtId="164" fontId="10" fillId="7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/>
    </xf>
    <xf numFmtId="164" fontId="10" fillId="9" borderId="7" xfId="2" applyNumberFormat="1" applyFont="1" applyFill="1" applyBorder="1" applyAlignment="1">
      <alignment horizontal="right" vertical="center"/>
    </xf>
    <xf numFmtId="164" fontId="6" fillId="0" borderId="8" xfId="1" applyNumberFormat="1" applyFont="1" applyBorder="1" applyAlignment="1">
      <alignment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/>
    </xf>
    <xf numFmtId="164" fontId="6" fillId="0" borderId="8" xfId="0" applyNumberFormat="1" applyFont="1" applyBorder="1" applyAlignment="1" applyProtection="1">
      <alignment horizontal="right" vertical="center" wrapText="1"/>
      <protection locked="0"/>
    </xf>
    <xf numFmtId="0" fontId="12" fillId="0" borderId="0" xfId="1" applyFont="1"/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wrapText="1"/>
    </xf>
    <xf numFmtId="164" fontId="6" fillId="0" borderId="8" xfId="1" applyNumberFormat="1" applyFont="1" applyBorder="1" applyAlignment="1">
      <alignment horizontal="right" vertical="center" wrapText="1"/>
    </xf>
    <xf numFmtId="0" fontId="6" fillId="0" borderId="8" xfId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4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 wrapText="1"/>
    </xf>
    <xf numFmtId="1" fontId="6" fillId="0" borderId="8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right" vertical="center" wrapText="1"/>
    </xf>
    <xf numFmtId="44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6" fillId="5" borderId="8" xfId="0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5" borderId="8" xfId="0" applyFont="1" applyFill="1" applyBorder="1" applyAlignment="1">
      <alignment vertical="center"/>
    </xf>
    <xf numFmtId="164" fontId="8" fillId="4" borderId="8" xfId="0" applyNumberFormat="1" applyFont="1" applyFill="1" applyBorder="1" applyAlignment="1">
      <alignment vertical="center" wrapText="1"/>
    </xf>
    <xf numFmtId="164" fontId="20" fillId="4" borderId="8" xfId="0" applyNumberFormat="1" applyFont="1" applyFill="1" applyBorder="1" applyAlignment="1">
      <alignment vertical="center" wrapText="1"/>
    </xf>
    <xf numFmtId="0" fontId="20" fillId="4" borderId="8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horizontal="right" vertical="center"/>
    </xf>
    <xf numFmtId="164" fontId="6" fillId="5" borderId="8" xfId="0" applyNumberFormat="1" applyFont="1" applyFill="1" applyBorder="1" applyAlignment="1">
      <alignment vertical="center" wrapText="1"/>
    </xf>
    <xf numFmtId="49" fontId="5" fillId="6" borderId="8" xfId="0" applyNumberFormat="1" applyFont="1" applyFill="1" applyBorder="1" applyAlignment="1">
      <alignment vertical="center"/>
    </xf>
    <xf numFmtId="49" fontId="6" fillId="6" borderId="8" xfId="0" applyNumberFormat="1" applyFont="1" applyFill="1" applyBorder="1" applyAlignment="1">
      <alignment horizontal="center" vertical="center"/>
    </xf>
    <xf numFmtId="44" fontId="6" fillId="6" borderId="8" xfId="5" applyFont="1" applyFill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 wrapText="1"/>
    </xf>
    <xf numFmtId="166" fontId="6" fillId="6" borderId="8" xfId="0" applyNumberFormat="1" applyFont="1" applyFill="1" applyBorder="1" applyAlignment="1">
      <alignment horizontal="right" vertical="center"/>
    </xf>
    <xf numFmtId="0" fontId="6" fillId="6" borderId="8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5" fillId="5" borderId="8" xfId="0" applyFont="1" applyFill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horizontal="right" vertical="center" wrapText="1"/>
    </xf>
    <xf numFmtId="166" fontId="6" fillId="0" borderId="8" xfId="1" applyNumberFormat="1" applyFont="1" applyBorder="1" applyAlignment="1">
      <alignment horizontal="right" vertical="center"/>
    </xf>
    <xf numFmtId="0" fontId="6" fillId="0" borderId="8" xfId="1" applyFont="1" applyBorder="1" applyAlignment="1">
      <alignment vertical="center" wrapText="1"/>
    </xf>
    <xf numFmtId="0" fontId="6" fillId="0" borderId="8" xfId="1" applyFont="1" applyBorder="1" applyAlignment="1">
      <alignment vertical="center"/>
    </xf>
    <xf numFmtId="166" fontId="10" fillId="7" borderId="8" xfId="0" applyNumberFormat="1" applyFont="1" applyFill="1" applyBorder="1" applyAlignment="1">
      <alignment vertical="center" wrapText="1"/>
    </xf>
    <xf numFmtId="165" fontId="10" fillId="7" borderId="8" xfId="0" applyNumberFormat="1" applyFont="1" applyFill="1" applyBorder="1" applyAlignment="1">
      <alignment vertical="center" wrapText="1"/>
    </xf>
    <xf numFmtId="0" fontId="22" fillId="7" borderId="8" xfId="0" applyFont="1" applyFill="1" applyBorder="1" applyAlignment="1">
      <alignment vertical="center" wrapText="1"/>
    </xf>
    <xf numFmtId="0" fontId="23" fillId="7" borderId="8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4" fontId="8" fillId="4" borderId="8" xfId="0" applyNumberFormat="1" applyFont="1" applyFill="1" applyBorder="1" applyAlignment="1">
      <alignment vertical="center" wrapText="1"/>
    </xf>
    <xf numFmtId="2" fontId="6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wrapText="1"/>
    </xf>
    <xf numFmtId="44" fontId="11" fillId="6" borderId="8" xfId="5" applyFont="1" applyFill="1" applyBorder="1" applyAlignment="1">
      <alignment horizontal="right" vertical="center"/>
    </xf>
    <xf numFmtId="44" fontId="6" fillId="0" borderId="8" xfId="0" applyNumberFormat="1" applyFont="1" applyFill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64" fontId="8" fillId="4" borderId="1" xfId="0" applyNumberFormat="1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horizontal="right" vertical="center"/>
    </xf>
    <xf numFmtId="0" fontId="2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166" fontId="6" fillId="0" borderId="9" xfId="3" applyNumberFormat="1" applyFont="1" applyBorder="1" applyAlignment="1">
      <alignment vertical="center"/>
    </xf>
    <xf numFmtId="165" fontId="6" fillId="0" borderId="9" xfId="3" applyNumberFormat="1" applyFont="1" applyBorder="1" applyAlignment="1">
      <alignment vertical="center"/>
    </xf>
    <xf numFmtId="0" fontId="6" fillId="0" borderId="9" xfId="3" applyFont="1" applyBorder="1" applyAlignment="1">
      <alignment horizontal="right" vertical="center"/>
    </xf>
    <xf numFmtId="0" fontId="6" fillId="0" borderId="9" xfId="3" applyFont="1" applyBorder="1" applyAlignment="1">
      <alignment vertical="center" wrapText="1"/>
    </xf>
    <xf numFmtId="0" fontId="6" fillId="0" borderId="9" xfId="3" applyFont="1" applyBorder="1" applyAlignment="1">
      <alignment vertical="center"/>
    </xf>
    <xf numFmtId="0" fontId="6" fillId="0" borderId="0" xfId="3" applyFont="1" applyAlignment="1">
      <alignment vertical="center"/>
    </xf>
    <xf numFmtId="164" fontId="8" fillId="4" borderId="12" xfId="0" applyNumberFormat="1" applyFont="1" applyFill="1" applyBorder="1" applyAlignment="1">
      <alignment horizontal="right" vertical="center"/>
    </xf>
    <xf numFmtId="0" fontId="25" fillId="4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4" fontId="6" fillId="0" borderId="0" xfId="0" applyNumberFormat="1" applyFont="1" applyBorder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wrapText="1"/>
    </xf>
    <xf numFmtId="0" fontId="6" fillId="5" borderId="8" xfId="0" applyFont="1" applyFill="1" applyBorder="1" applyAlignment="1">
      <alignment horizontal="center" vertical="center"/>
    </xf>
    <xf numFmtId="164" fontId="6" fillId="5" borderId="8" xfId="1" applyNumberFormat="1" applyFont="1" applyFill="1" applyBorder="1" applyAlignment="1">
      <alignment vertical="center" wrapText="1"/>
    </xf>
    <xf numFmtId="0" fontId="6" fillId="5" borderId="0" xfId="0" applyFont="1" applyFill="1" applyAlignment="1">
      <alignment vertical="center" wrapText="1"/>
    </xf>
    <xf numFmtId="2" fontId="6" fillId="5" borderId="8" xfId="0" applyNumberFormat="1" applyFont="1" applyFill="1" applyBorder="1" applyAlignment="1">
      <alignment vertical="center" wrapText="1"/>
    </xf>
    <xf numFmtId="49" fontId="6" fillId="5" borderId="8" xfId="1" applyNumberFormat="1" applyFont="1" applyFill="1" applyBorder="1" applyAlignment="1">
      <alignment horizontal="center" vertical="center" wrapText="1"/>
    </xf>
    <xf numFmtId="2" fontId="6" fillId="5" borderId="8" xfId="1" applyNumberFormat="1" applyFont="1" applyFill="1" applyBorder="1" applyAlignment="1">
      <alignment vertical="center" wrapText="1"/>
    </xf>
    <xf numFmtId="164" fontId="6" fillId="5" borderId="8" xfId="1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horizontal="right"/>
    </xf>
    <xf numFmtId="164" fontId="6" fillId="5" borderId="4" xfId="1" applyNumberFormat="1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27" fillId="11" borderId="0" xfId="0" applyFont="1" applyFill="1" applyAlignment="1">
      <alignment horizontal="left" vertical="center"/>
    </xf>
    <xf numFmtId="0" fontId="28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horizontal="center" vertical="center" wrapText="1"/>
    </xf>
    <xf numFmtId="4" fontId="28" fillId="11" borderId="0" xfId="0" applyNumberFormat="1" applyFont="1" applyFill="1" applyAlignment="1">
      <alignment horizontal="center" vertical="center"/>
    </xf>
    <xf numFmtId="0" fontId="29" fillId="11" borderId="0" xfId="0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9" fillId="11" borderId="0" xfId="0" applyFont="1" applyFill="1" applyAlignment="1">
      <alignment horizontal="right" vertical="center"/>
    </xf>
    <xf numFmtId="0" fontId="27" fillId="11" borderId="8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4" fontId="28" fillId="5" borderId="8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49" fontId="28" fillId="5" borderId="8" xfId="0" applyNumberFormat="1" applyFont="1" applyFill="1" applyBorder="1" applyAlignment="1">
      <alignment horizontal="center" vertical="center" wrapText="1"/>
    </xf>
    <xf numFmtId="3" fontId="28" fillId="5" borderId="8" xfId="0" applyNumberFormat="1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14" fontId="28" fillId="5" borderId="8" xfId="0" applyNumberFormat="1" applyFont="1" applyFill="1" applyBorder="1" applyAlignment="1">
      <alignment horizontal="center" vertical="center" wrapText="1"/>
    </xf>
    <xf numFmtId="4" fontId="28" fillId="5" borderId="8" xfId="0" applyNumberFormat="1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wrapText="1"/>
    </xf>
    <xf numFmtId="14" fontId="28" fillId="5" borderId="8" xfId="0" applyNumberFormat="1" applyFont="1" applyFill="1" applyBorder="1" applyAlignment="1">
      <alignment horizontal="center" vertical="center"/>
    </xf>
    <xf numFmtId="164" fontId="28" fillId="5" borderId="8" xfId="0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15" fillId="13" borderId="8" xfId="9" applyFont="1" applyFill="1" applyBorder="1" applyAlignment="1">
      <alignment horizontal="center" vertical="center"/>
    </xf>
    <xf numFmtId="164" fontId="6" fillId="0" borderId="8" xfId="9" applyNumberFormat="1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/>
    </xf>
    <xf numFmtId="0" fontId="6" fillId="0" borderId="8" xfId="9" applyFont="1" applyBorder="1" applyAlignment="1">
      <alignment horizontal="center" vertical="center" wrapText="1"/>
    </xf>
    <xf numFmtId="0" fontId="27" fillId="11" borderId="0" xfId="0" applyFont="1" applyFill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14" fontId="27" fillId="5" borderId="8" xfId="0" applyNumberFormat="1" applyFont="1" applyFill="1" applyBorder="1" applyAlignment="1">
      <alignment horizontal="center" vertical="center"/>
    </xf>
    <xf numFmtId="0" fontId="32" fillId="0" borderId="0" xfId="0" applyFont="1"/>
    <xf numFmtId="0" fontId="0" fillId="0" borderId="0" xfId="0" applyAlignment="1">
      <alignment wrapText="1"/>
    </xf>
    <xf numFmtId="44" fontId="6" fillId="5" borderId="8" xfId="0" applyNumberFormat="1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vertical="center" wrapText="1"/>
    </xf>
    <xf numFmtId="0" fontId="6" fillId="5" borderId="0" xfId="0" applyFont="1" applyFill="1" applyAlignment="1">
      <alignment vertical="center"/>
    </xf>
    <xf numFmtId="0" fontId="17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vertical="center" wrapText="1"/>
    </xf>
    <xf numFmtId="44" fontId="17" fillId="5" borderId="8" xfId="0" applyNumberFormat="1" applyFont="1" applyFill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/>
    </xf>
    <xf numFmtId="0" fontId="17" fillId="5" borderId="8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 wrapText="1"/>
    </xf>
    <xf numFmtId="0" fontId="17" fillId="5" borderId="0" xfId="0" applyFont="1" applyFill="1" applyAlignment="1">
      <alignment vertical="center" wrapText="1"/>
    </xf>
    <xf numFmtId="0" fontId="17" fillId="5" borderId="0" xfId="0" applyFont="1" applyFill="1" applyAlignment="1">
      <alignment vertical="center"/>
    </xf>
    <xf numFmtId="3" fontId="28" fillId="5" borderId="8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6" fillId="5" borderId="8" xfId="0" applyFont="1" applyFill="1" applyBorder="1"/>
    <xf numFmtId="0" fontId="6" fillId="5" borderId="8" xfId="0" applyFont="1" applyFill="1" applyBorder="1" applyAlignment="1">
      <alignment horizontal="center"/>
    </xf>
    <xf numFmtId="0" fontId="6" fillId="0" borderId="8" xfId="0" applyFont="1" applyBorder="1"/>
    <xf numFmtId="164" fontId="6" fillId="5" borderId="0" xfId="1" applyNumberFormat="1" applyFont="1" applyFill="1" applyAlignment="1">
      <alignment vertical="center" wrapText="1"/>
    </xf>
    <xf numFmtId="0" fontId="6" fillId="0" borderId="8" xfId="0" applyFont="1" applyBorder="1" applyAlignment="1">
      <alignment horizontal="left" wrapText="1"/>
    </xf>
    <xf numFmtId="0" fontId="6" fillId="5" borderId="8" xfId="0" applyFont="1" applyFill="1" applyBorder="1" applyAlignment="1">
      <alignment horizontal="left"/>
    </xf>
    <xf numFmtId="167" fontId="33" fillId="0" borderId="7" xfId="2" applyFont="1" applyBorder="1" applyAlignment="1">
      <alignment horizontal="center" vertical="center" wrapText="1"/>
    </xf>
    <xf numFmtId="167" fontId="33" fillId="0" borderId="7" xfId="2" applyFont="1" applyBorder="1" applyAlignment="1">
      <alignment vertical="center" wrapText="1"/>
    </xf>
    <xf numFmtId="166" fontId="33" fillId="0" borderId="7" xfId="2" applyNumberFormat="1" applyFont="1" applyBorder="1" applyAlignment="1">
      <alignment vertical="center" wrapText="1"/>
    </xf>
    <xf numFmtId="0" fontId="33" fillId="0" borderId="7" xfId="3" applyFont="1" applyBorder="1" applyAlignment="1">
      <alignment horizontal="center"/>
    </xf>
    <xf numFmtId="0" fontId="33" fillId="0" borderId="7" xfId="3" applyFont="1" applyBorder="1" applyAlignment="1">
      <alignment horizontal="left"/>
    </xf>
    <xf numFmtId="0" fontId="33" fillId="0" borderId="7" xfId="3" applyFont="1" applyBorder="1" applyAlignment="1">
      <alignment horizontal="center" vertical="center"/>
    </xf>
    <xf numFmtId="0" fontId="33" fillId="0" borderId="0" xfId="3" applyFont="1"/>
    <xf numFmtId="0" fontId="33" fillId="0" borderId="15" xfId="3" applyFont="1" applyBorder="1" applyAlignment="1">
      <alignment horizontal="center" vertical="center"/>
    </xf>
    <xf numFmtId="166" fontId="33" fillId="0" borderId="14" xfId="3" applyNumberFormat="1" applyFont="1" applyBorder="1" applyAlignment="1">
      <alignment horizontal="right"/>
    </xf>
    <xf numFmtId="0" fontId="33" fillId="0" borderId="16" xfId="3" applyFont="1" applyBorder="1" applyAlignment="1">
      <alignment horizontal="center"/>
    </xf>
    <xf numFmtId="166" fontId="33" fillId="0" borderId="7" xfId="3" applyNumberFormat="1" applyFont="1" applyBorder="1" applyAlignment="1">
      <alignment horizontal="right" vertical="center"/>
    </xf>
    <xf numFmtId="0" fontId="33" fillId="0" borderId="7" xfId="3" applyFont="1" applyBorder="1"/>
    <xf numFmtId="166" fontId="33" fillId="0" borderId="7" xfId="3" applyNumberFormat="1" applyFont="1" applyBorder="1"/>
    <xf numFmtId="0" fontId="33" fillId="0" borderId="7" xfId="1" applyFont="1" applyBorder="1" applyAlignment="1">
      <alignment horizontal="center"/>
    </xf>
    <xf numFmtId="0" fontId="33" fillId="0" borderId="7" xfId="1" applyFont="1" applyBorder="1"/>
    <xf numFmtId="166" fontId="33" fillId="0" borderId="7" xfId="1" applyNumberFormat="1" applyFont="1" applyBorder="1"/>
    <xf numFmtId="0" fontId="6" fillId="0" borderId="17" xfId="0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6" fillId="0" borderId="18" xfId="1" applyFont="1" applyBorder="1" applyAlignment="1">
      <alignment horizontal="center"/>
    </xf>
    <xf numFmtId="164" fontId="6" fillId="0" borderId="12" xfId="1" applyNumberFormat="1" applyFont="1" applyBorder="1" applyAlignment="1">
      <alignment horizontal="right" vertical="center" wrapText="1"/>
    </xf>
    <xf numFmtId="169" fontId="33" fillId="14" borderId="7" xfId="3" applyNumberFormat="1" applyFont="1" applyFill="1" applyBorder="1" applyAlignment="1">
      <alignment horizontal="right" vertical="center"/>
    </xf>
    <xf numFmtId="169" fontId="34" fillId="14" borderId="7" xfId="7" applyNumberFormat="1" applyFont="1" applyFill="1" applyBorder="1" applyAlignment="1">
      <alignment horizontal="right" vertical="center"/>
    </xf>
    <xf numFmtId="164" fontId="15" fillId="4" borderId="8" xfId="0" applyNumberFormat="1" applyFont="1" applyFill="1" applyBorder="1" applyAlignment="1">
      <alignment vertical="center" wrapText="1"/>
    </xf>
    <xf numFmtId="164" fontId="26" fillId="12" borderId="8" xfId="0" applyNumberFormat="1" applyFont="1" applyFill="1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44" fontId="5" fillId="12" borderId="1" xfId="0" applyNumberFormat="1" applyFont="1" applyFill="1" applyBorder="1" applyAlignment="1">
      <alignment horizontal="center" vertical="center" wrapText="1"/>
    </xf>
    <xf numFmtId="44" fontId="5" fillId="12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/>
    <xf numFmtId="0" fontId="26" fillId="12" borderId="1" xfId="0" applyFont="1" applyFill="1" applyBorder="1" applyAlignment="1">
      <alignment horizontal="center" vertical="center"/>
    </xf>
    <xf numFmtId="44" fontId="26" fillId="12" borderId="1" xfId="0" applyNumberFormat="1" applyFont="1" applyFill="1" applyBorder="1" applyAlignment="1">
      <alignment vertical="center"/>
    </xf>
    <xf numFmtId="164" fontId="26" fillId="12" borderId="8" xfId="0" applyNumberFormat="1" applyFont="1" applyFill="1" applyBorder="1" applyAlignment="1">
      <alignment vertical="center"/>
    </xf>
    <xf numFmtId="164" fontId="5" fillId="12" borderId="8" xfId="0" applyNumberFormat="1" applyFont="1" applyFill="1" applyBorder="1" applyAlignment="1">
      <alignment horizontal="right" vertical="center"/>
    </xf>
    <xf numFmtId="164" fontId="8" fillId="13" borderId="8" xfId="0" applyNumberFormat="1" applyFont="1" applyFill="1" applyBorder="1" applyAlignment="1">
      <alignment horizontal="right" vertical="center" wrapText="1"/>
    </xf>
    <xf numFmtId="44" fontId="6" fillId="0" borderId="0" xfId="0" applyNumberFormat="1" applyFont="1"/>
    <xf numFmtId="0" fontId="10" fillId="7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7" fillId="5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7" fontId="16" fillId="0" borderId="7" xfId="2" applyFont="1" applyFill="1" applyBorder="1" applyAlignment="1">
      <alignment horizontal="left" vertical="center" wrapText="1"/>
    </xf>
    <xf numFmtId="167" fontId="10" fillId="9" borderId="7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4" xfId="0" applyFont="1" applyFill="1" applyBorder="1" applyAlignment="1">
      <alignment horizontal="left" vertical="center" wrapText="1"/>
    </xf>
    <xf numFmtId="0" fontId="27" fillId="11" borderId="8" xfId="0" applyFont="1" applyFill="1" applyBorder="1" applyAlignment="1">
      <alignment horizontal="center" vertical="center" wrapText="1"/>
    </xf>
    <xf numFmtId="4" fontId="27" fillId="11" borderId="8" xfId="0" applyNumberFormat="1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/>
    </xf>
    <xf numFmtId="0" fontId="5" fillId="0" borderId="10" xfId="9" applyFont="1" applyBorder="1" applyAlignment="1">
      <alignment horizontal="center" vertical="center"/>
    </xf>
    <xf numFmtId="0" fontId="5" fillId="0" borderId="12" xfId="9" applyFont="1" applyBorder="1" applyAlignment="1">
      <alignment horizontal="center" vertical="center"/>
    </xf>
  </cellXfs>
  <cellStyles count="10">
    <cellStyle name="Excel Built-in Normal" xfId="2" xr:uid="{00000000-0005-0000-0000-000000000000}"/>
    <cellStyle name="Excel Built-in Normal 1" xfId="4" xr:uid="{00000000-0005-0000-0000-000001000000}"/>
    <cellStyle name="Excel Built-in Normal 2" xfId="3" xr:uid="{00000000-0005-0000-0000-000002000000}"/>
    <cellStyle name="Excel Built-in Normal 3" xfId="7" xr:uid="{00000000-0005-0000-0000-000003000000}"/>
    <cellStyle name="Normalny" xfId="0" builtinId="0"/>
    <cellStyle name="Normalny 2" xfId="1" xr:uid="{00000000-0005-0000-0000-000005000000}"/>
    <cellStyle name="Normalny 3" xfId="9" xr:uid="{00000000-0005-0000-0000-000006000000}"/>
    <cellStyle name="Walutowy 2" xfId="5" xr:uid="{00000000-0005-0000-0000-000007000000}"/>
    <cellStyle name="Walutowy 2 2" xfId="6" xr:uid="{00000000-0005-0000-0000-000008000000}"/>
    <cellStyle name="Walutowy 2 3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\AppData\Local\Microsoft\Windows\INetCache\Content.Outlook\52PBRGHO\UG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ynki"/>
      <sheetName val="środki trwałe"/>
      <sheetName val="elektronika"/>
      <sheetName val="pojazdy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1">
          <cell r="G41">
            <v>2358171.6599999997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MJ229"/>
  <sheetViews>
    <sheetView showWhiteSpace="0" view="pageBreakPreview" topLeftCell="A151" zoomScale="80" zoomScaleNormal="80" zoomScaleSheetLayoutView="80" workbookViewId="0">
      <selection activeCell="E165" sqref="E165"/>
    </sheetView>
  </sheetViews>
  <sheetFormatPr defaultRowHeight="15.75"/>
  <cols>
    <col min="1" max="1" width="4.85546875" style="2" customWidth="1"/>
    <col min="2" max="2" width="35.28515625" style="68" customWidth="1"/>
    <col min="3" max="3" width="14.85546875" style="2" customWidth="1"/>
    <col min="4" max="4" width="22.28515625" style="69" customWidth="1"/>
    <col min="5" max="5" width="24.140625" style="70" bestFit="1" customWidth="1"/>
    <col min="6" max="6" width="20.7109375" style="61" customWidth="1"/>
    <col min="7" max="7" width="32.7109375" style="68" customWidth="1"/>
    <col min="8" max="8" width="13.5703125" style="68" customWidth="1"/>
    <col min="9" max="9" width="32.7109375" style="68" customWidth="1"/>
    <col min="10" max="10" width="36.5703125" style="68" customWidth="1"/>
    <col min="11" max="11" width="13.5703125" style="71" bestFit="1" customWidth="1"/>
    <col min="12" max="12" width="9.140625" style="71"/>
    <col min="13" max="13" width="16.85546875" style="71" bestFit="1" customWidth="1"/>
    <col min="14" max="14" width="15.7109375" style="71" bestFit="1" customWidth="1"/>
    <col min="15" max="16384" width="9.140625" style="71"/>
  </cols>
  <sheetData>
    <row r="1" spans="1:14">
      <c r="I1" s="285" t="s">
        <v>17</v>
      </c>
      <c r="J1" s="285"/>
    </row>
    <row r="2" spans="1:14">
      <c r="I2" s="285" t="s">
        <v>18</v>
      </c>
      <c r="J2" s="285"/>
    </row>
    <row r="3" spans="1:14" ht="28.5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</row>
    <row r="4" spans="1:14" s="73" customFormat="1" ht="66.75" customHeight="1">
      <c r="A4" s="50" t="s">
        <v>0</v>
      </c>
      <c r="B4" s="50" t="s">
        <v>11</v>
      </c>
      <c r="C4" s="50" t="s">
        <v>1</v>
      </c>
      <c r="D4" s="52" t="s">
        <v>8</v>
      </c>
      <c r="E4" s="72" t="s">
        <v>13</v>
      </c>
      <c r="F4" s="52" t="s">
        <v>14</v>
      </c>
      <c r="G4" s="50" t="s">
        <v>16</v>
      </c>
      <c r="H4" s="50" t="s">
        <v>29</v>
      </c>
      <c r="I4" s="50" t="s">
        <v>15</v>
      </c>
      <c r="J4" s="50" t="s">
        <v>5</v>
      </c>
    </row>
    <row r="5" spans="1:14" ht="21" customHeight="1">
      <c r="A5" s="74" t="s">
        <v>7</v>
      </c>
      <c r="B5" s="280" t="s">
        <v>21</v>
      </c>
      <c r="C5" s="280"/>
      <c r="D5" s="280"/>
      <c r="E5" s="280"/>
      <c r="F5" s="280"/>
      <c r="G5" s="280"/>
      <c r="H5" s="47"/>
      <c r="I5" s="47"/>
      <c r="J5" s="75" t="s">
        <v>115</v>
      </c>
      <c r="K5" s="76"/>
    </row>
    <row r="6" spans="1:14" ht="31.5">
      <c r="A6" s="3">
        <v>1</v>
      </c>
      <c r="B6" s="77" t="s">
        <v>142</v>
      </c>
      <c r="C6" s="78">
        <v>1975</v>
      </c>
      <c r="D6" s="79"/>
      <c r="E6" s="80">
        <v>3500000</v>
      </c>
      <c r="F6" s="81">
        <v>612</v>
      </c>
      <c r="G6" s="64" t="s">
        <v>94</v>
      </c>
      <c r="H6" s="64"/>
      <c r="I6" s="4" t="s">
        <v>96</v>
      </c>
      <c r="J6" s="4" t="s">
        <v>97</v>
      </c>
      <c r="K6" s="82"/>
      <c r="L6" s="82"/>
      <c r="M6" s="82"/>
      <c r="N6" s="82"/>
    </row>
    <row r="7" spans="1:14" ht="31.5">
      <c r="A7" s="3">
        <v>2</v>
      </c>
      <c r="B7" s="77" t="s">
        <v>49</v>
      </c>
      <c r="C7" s="78">
        <v>1996</v>
      </c>
      <c r="D7" s="79"/>
      <c r="E7" s="80">
        <v>20000</v>
      </c>
      <c r="F7" s="81"/>
      <c r="G7" s="64"/>
      <c r="H7" s="64"/>
      <c r="I7" s="4" t="s">
        <v>96</v>
      </c>
      <c r="J7" s="4" t="s">
        <v>97</v>
      </c>
      <c r="K7" s="82"/>
      <c r="L7" s="82"/>
      <c r="M7" s="82"/>
      <c r="N7" s="82"/>
    </row>
    <row r="8" spans="1:14" ht="31.5">
      <c r="A8" s="3">
        <v>3</v>
      </c>
      <c r="B8" s="77" t="s">
        <v>85</v>
      </c>
      <c r="C8" s="78">
        <v>1961</v>
      </c>
      <c r="D8" s="79">
        <v>161610.35</v>
      </c>
      <c r="E8" s="80"/>
      <c r="F8" s="81">
        <v>77</v>
      </c>
      <c r="G8" s="4"/>
      <c r="H8" s="4"/>
      <c r="I8" s="4" t="s">
        <v>199</v>
      </c>
      <c r="J8" s="4"/>
      <c r="K8" s="83"/>
      <c r="L8" s="82"/>
      <c r="M8" s="82"/>
      <c r="N8" s="82"/>
    </row>
    <row r="9" spans="1:14" ht="31.5">
      <c r="A9" s="3">
        <v>4</v>
      </c>
      <c r="B9" s="77" t="s">
        <v>147</v>
      </c>
      <c r="C9" s="78">
        <v>1984</v>
      </c>
      <c r="D9" s="79">
        <v>31661.51</v>
      </c>
      <c r="E9" s="80"/>
      <c r="F9" s="81" t="s">
        <v>132</v>
      </c>
      <c r="G9" s="64"/>
      <c r="H9" s="64"/>
      <c r="I9" s="4" t="s">
        <v>96</v>
      </c>
      <c r="J9" s="4"/>
      <c r="K9" s="82"/>
      <c r="L9" s="82"/>
      <c r="M9" s="82"/>
      <c r="N9" s="82"/>
    </row>
    <row r="10" spans="1:14">
      <c r="A10" s="3">
        <v>5</v>
      </c>
      <c r="B10" s="77" t="s">
        <v>50</v>
      </c>
      <c r="C10" s="78">
        <v>1975</v>
      </c>
      <c r="D10" s="79">
        <v>62501.3</v>
      </c>
      <c r="E10" s="80"/>
      <c r="F10" s="81">
        <v>54</v>
      </c>
      <c r="G10" s="64"/>
      <c r="H10" s="64"/>
      <c r="I10" s="4" t="s">
        <v>96</v>
      </c>
      <c r="J10" s="4"/>
      <c r="K10" s="82"/>
      <c r="L10" s="82"/>
      <c r="M10" s="82"/>
      <c r="N10" s="82"/>
    </row>
    <row r="11" spans="1:14" ht="31.5">
      <c r="A11" s="3">
        <v>6</v>
      </c>
      <c r="B11" s="77" t="s">
        <v>148</v>
      </c>
      <c r="C11" s="78">
        <v>1988</v>
      </c>
      <c r="D11" s="79">
        <v>778607.35</v>
      </c>
      <c r="E11" s="80"/>
      <c r="F11" s="81" t="s">
        <v>135</v>
      </c>
      <c r="G11" s="64"/>
      <c r="H11" s="64"/>
      <c r="I11" s="4" t="s">
        <v>96</v>
      </c>
      <c r="J11" s="4"/>
      <c r="K11" s="82"/>
      <c r="L11" s="82"/>
      <c r="M11" s="82"/>
      <c r="N11" s="82"/>
    </row>
    <row r="12" spans="1:14">
      <c r="A12" s="3">
        <v>7</v>
      </c>
      <c r="B12" s="77" t="s">
        <v>111</v>
      </c>
      <c r="C12" s="78">
        <v>1978</v>
      </c>
      <c r="D12" s="79"/>
      <c r="E12" s="80">
        <v>150000</v>
      </c>
      <c r="F12" s="81"/>
      <c r="G12" s="64"/>
      <c r="H12" s="64"/>
      <c r="I12" s="4" t="s">
        <v>96</v>
      </c>
      <c r="J12" s="4"/>
      <c r="K12" s="82"/>
      <c r="L12" s="82"/>
      <c r="M12" s="82"/>
      <c r="N12" s="82"/>
    </row>
    <row r="13" spans="1:14" ht="31.5">
      <c r="A13" s="3">
        <v>8</v>
      </c>
      <c r="B13" s="77" t="s">
        <v>149</v>
      </c>
      <c r="C13" s="78">
        <v>1950</v>
      </c>
      <c r="D13" s="79"/>
      <c r="E13" s="80">
        <v>10000</v>
      </c>
      <c r="F13" s="81" t="s">
        <v>133</v>
      </c>
      <c r="G13" s="64"/>
      <c r="H13" s="64"/>
      <c r="I13" s="4" t="s">
        <v>99</v>
      </c>
      <c r="J13" s="4"/>
      <c r="K13" s="82"/>
      <c r="L13" s="82"/>
      <c r="M13" s="82"/>
      <c r="N13" s="82"/>
    </row>
    <row r="14" spans="1:14">
      <c r="A14" s="3">
        <v>9</v>
      </c>
      <c r="B14" s="77" t="s">
        <v>150</v>
      </c>
      <c r="C14" s="78">
        <v>1965</v>
      </c>
      <c r="D14" s="79"/>
      <c r="E14" s="80">
        <v>200000</v>
      </c>
      <c r="F14" s="81">
        <v>113</v>
      </c>
      <c r="G14" s="64"/>
      <c r="H14" s="64"/>
      <c r="I14" s="4" t="s">
        <v>96</v>
      </c>
      <c r="J14" s="4"/>
      <c r="K14" s="82"/>
      <c r="L14" s="82"/>
      <c r="M14" s="82"/>
      <c r="N14" s="82"/>
    </row>
    <row r="15" spans="1:14" ht="31.5">
      <c r="A15" s="3">
        <v>10</v>
      </c>
      <c r="B15" s="77" t="s">
        <v>151</v>
      </c>
      <c r="C15" s="78">
        <v>1901</v>
      </c>
      <c r="D15" s="79"/>
      <c r="E15" s="80">
        <v>200000</v>
      </c>
      <c r="F15" s="81" t="s">
        <v>134</v>
      </c>
      <c r="G15" s="64"/>
      <c r="H15" s="64"/>
      <c r="I15" s="4" t="s">
        <v>98</v>
      </c>
      <c r="J15" s="4"/>
      <c r="K15" s="82"/>
      <c r="L15" s="82"/>
      <c r="M15" s="82"/>
      <c r="N15" s="82"/>
    </row>
    <row r="16" spans="1:14">
      <c r="A16" s="3">
        <v>11</v>
      </c>
      <c r="B16" s="77" t="s">
        <v>152</v>
      </c>
      <c r="C16" s="78">
        <v>1965</v>
      </c>
      <c r="D16" s="79"/>
      <c r="E16" s="80">
        <v>5000</v>
      </c>
      <c r="F16" s="81" t="s">
        <v>128</v>
      </c>
      <c r="G16" s="64"/>
      <c r="H16" s="64"/>
      <c r="I16" s="4" t="s">
        <v>96</v>
      </c>
      <c r="J16" s="4"/>
      <c r="K16" s="82"/>
      <c r="L16" s="82"/>
      <c r="M16" s="82"/>
      <c r="N16" s="82"/>
    </row>
    <row r="17" spans="1:14" ht="31.5">
      <c r="A17" s="3">
        <v>12</v>
      </c>
      <c r="B17" s="77" t="s">
        <v>51</v>
      </c>
      <c r="C17" s="78">
        <v>1977</v>
      </c>
      <c r="D17" s="79">
        <v>654139.52</v>
      </c>
      <c r="E17" s="80"/>
      <c r="F17" s="81">
        <v>277</v>
      </c>
      <c r="G17" s="64"/>
      <c r="H17" s="64"/>
      <c r="I17" s="4" t="s">
        <v>96</v>
      </c>
      <c r="J17" s="4"/>
      <c r="K17" s="82"/>
      <c r="L17" s="82"/>
      <c r="M17" s="82"/>
      <c r="N17" s="82"/>
    </row>
    <row r="18" spans="1:14" ht="31.5">
      <c r="A18" s="3">
        <v>13</v>
      </c>
      <c r="B18" s="77" t="s">
        <v>153</v>
      </c>
      <c r="C18" s="78">
        <v>1921</v>
      </c>
      <c r="D18" s="79"/>
      <c r="E18" s="80">
        <v>200000</v>
      </c>
      <c r="F18" s="81">
        <v>114</v>
      </c>
      <c r="G18" s="64"/>
      <c r="H18" s="64"/>
      <c r="I18" s="4" t="s">
        <v>99</v>
      </c>
      <c r="J18" s="4"/>
      <c r="K18" s="82"/>
      <c r="L18" s="82"/>
      <c r="M18" s="82"/>
      <c r="N18" s="82"/>
    </row>
    <row r="19" spans="1:14" ht="31.5">
      <c r="A19" s="3">
        <v>14</v>
      </c>
      <c r="B19" s="77" t="s">
        <v>154</v>
      </c>
      <c r="C19" s="78">
        <v>1947</v>
      </c>
      <c r="D19" s="79"/>
      <c r="E19" s="80">
        <v>150000</v>
      </c>
      <c r="F19" s="81">
        <v>44</v>
      </c>
      <c r="G19" s="64"/>
      <c r="H19" s="64"/>
      <c r="I19" s="4" t="s">
        <v>98</v>
      </c>
      <c r="J19" s="4"/>
      <c r="K19" s="82"/>
      <c r="L19" s="82"/>
      <c r="M19" s="82"/>
      <c r="N19" s="82"/>
    </row>
    <row r="20" spans="1:14" ht="31.5">
      <c r="A20" s="3">
        <v>15</v>
      </c>
      <c r="B20" s="77" t="s">
        <v>52</v>
      </c>
      <c r="C20" s="78">
        <v>1988</v>
      </c>
      <c r="D20" s="79">
        <v>650</v>
      </c>
      <c r="E20" s="80"/>
      <c r="F20" s="81"/>
      <c r="G20" s="64"/>
      <c r="H20" s="64"/>
      <c r="I20" s="4" t="s">
        <v>100</v>
      </c>
      <c r="J20" s="4"/>
      <c r="K20" s="82"/>
      <c r="L20" s="82"/>
      <c r="M20" s="82"/>
      <c r="N20" s="82"/>
    </row>
    <row r="21" spans="1:14">
      <c r="A21" s="3">
        <v>16</v>
      </c>
      <c r="B21" s="77" t="s">
        <v>53</v>
      </c>
      <c r="C21" s="78">
        <v>1980</v>
      </c>
      <c r="D21" s="79">
        <f>210928.25+123004.93</f>
        <v>333933.18</v>
      </c>
      <c r="E21" s="80"/>
      <c r="F21" s="81">
        <v>258</v>
      </c>
      <c r="G21" s="64"/>
      <c r="H21" s="64"/>
      <c r="I21" s="4" t="s">
        <v>96</v>
      </c>
      <c r="J21" s="4"/>
      <c r="K21" s="82"/>
      <c r="L21" s="82"/>
      <c r="M21" s="82"/>
      <c r="N21" s="82"/>
    </row>
    <row r="22" spans="1:14" ht="31.5">
      <c r="A22" s="3">
        <v>17</v>
      </c>
      <c r="B22" s="77" t="s">
        <v>54</v>
      </c>
      <c r="C22" s="78">
        <v>1986</v>
      </c>
      <c r="D22" s="79"/>
      <c r="E22" s="80">
        <v>3000</v>
      </c>
      <c r="F22" s="81"/>
      <c r="G22" s="64"/>
      <c r="H22" s="64"/>
      <c r="I22" s="4" t="s">
        <v>100</v>
      </c>
      <c r="J22" s="4"/>
      <c r="K22" s="82"/>
      <c r="L22" s="82"/>
      <c r="M22" s="82"/>
      <c r="N22" s="82"/>
    </row>
    <row r="23" spans="1:14" ht="31.5">
      <c r="A23" s="3">
        <v>18</v>
      </c>
      <c r="B23" s="77" t="s">
        <v>55</v>
      </c>
      <c r="C23" s="78">
        <v>1987</v>
      </c>
      <c r="D23" s="79"/>
      <c r="E23" s="80">
        <v>3000</v>
      </c>
      <c r="F23" s="81"/>
      <c r="G23" s="64"/>
      <c r="H23" s="64"/>
      <c r="I23" s="4" t="s">
        <v>100</v>
      </c>
      <c r="J23" s="4"/>
      <c r="K23" s="82"/>
      <c r="L23" s="82"/>
      <c r="M23" s="82"/>
      <c r="N23" s="82"/>
    </row>
    <row r="24" spans="1:14" ht="31.5">
      <c r="A24" s="3">
        <v>19</v>
      </c>
      <c r="B24" s="77" t="s">
        <v>56</v>
      </c>
      <c r="C24" s="78">
        <v>1985</v>
      </c>
      <c r="D24" s="79"/>
      <c r="E24" s="80">
        <v>3000</v>
      </c>
      <c r="F24" s="81"/>
      <c r="G24" s="64"/>
      <c r="H24" s="64"/>
      <c r="I24" s="4" t="s">
        <v>100</v>
      </c>
      <c r="J24" s="4"/>
      <c r="K24" s="82"/>
      <c r="L24" s="82"/>
      <c r="M24" s="82"/>
      <c r="N24" s="82"/>
    </row>
    <row r="25" spans="1:14" ht="31.5">
      <c r="A25" s="3">
        <v>20</v>
      </c>
      <c r="B25" s="77" t="s">
        <v>57</v>
      </c>
      <c r="C25" s="78">
        <v>1988</v>
      </c>
      <c r="D25" s="79"/>
      <c r="E25" s="80">
        <v>3000</v>
      </c>
      <c r="F25" s="81"/>
      <c r="G25" s="64"/>
      <c r="H25" s="64"/>
      <c r="I25" s="4" t="s">
        <v>99</v>
      </c>
      <c r="J25" s="4"/>
      <c r="K25" s="82"/>
      <c r="L25" s="82"/>
      <c r="M25" s="82"/>
      <c r="N25" s="82"/>
    </row>
    <row r="26" spans="1:14" ht="31.5">
      <c r="A26" s="3">
        <v>21</v>
      </c>
      <c r="B26" s="77" t="s">
        <v>58</v>
      </c>
      <c r="C26" s="78">
        <v>1960</v>
      </c>
      <c r="D26" s="79"/>
      <c r="E26" s="80">
        <v>3000</v>
      </c>
      <c r="F26" s="81"/>
      <c r="G26" s="64"/>
      <c r="H26" s="64"/>
      <c r="I26" s="4" t="s">
        <v>99</v>
      </c>
      <c r="J26" s="4"/>
      <c r="K26" s="82"/>
      <c r="L26" s="82"/>
      <c r="M26" s="82"/>
      <c r="N26" s="82"/>
    </row>
    <row r="27" spans="1:14" ht="31.5">
      <c r="A27" s="3">
        <v>22</v>
      </c>
      <c r="B27" s="77" t="s">
        <v>59</v>
      </c>
      <c r="C27" s="78">
        <v>1985</v>
      </c>
      <c r="D27" s="79"/>
      <c r="E27" s="80">
        <v>3000</v>
      </c>
      <c r="F27" s="81"/>
      <c r="G27" s="64"/>
      <c r="H27" s="64"/>
      <c r="I27" s="4" t="s">
        <v>100</v>
      </c>
      <c r="J27" s="4"/>
      <c r="K27" s="82"/>
      <c r="L27" s="82"/>
      <c r="M27" s="82"/>
      <c r="N27" s="82"/>
    </row>
    <row r="28" spans="1:14" ht="31.5">
      <c r="A28" s="3">
        <v>23</v>
      </c>
      <c r="B28" s="77" t="s">
        <v>60</v>
      </c>
      <c r="C28" s="78">
        <v>1990</v>
      </c>
      <c r="D28" s="79"/>
      <c r="E28" s="80">
        <v>3000</v>
      </c>
      <c r="F28" s="81"/>
      <c r="G28" s="64"/>
      <c r="H28" s="64"/>
      <c r="I28" s="4" t="s">
        <v>100</v>
      </c>
      <c r="J28" s="4"/>
      <c r="K28" s="82"/>
      <c r="L28" s="82"/>
      <c r="M28" s="82"/>
      <c r="N28" s="82"/>
    </row>
    <row r="29" spans="1:14" ht="31.5">
      <c r="A29" s="3">
        <v>24</v>
      </c>
      <c r="B29" s="77" t="s">
        <v>61</v>
      </c>
      <c r="C29" s="78">
        <v>1979</v>
      </c>
      <c r="D29" s="79"/>
      <c r="E29" s="80">
        <v>3000</v>
      </c>
      <c r="F29" s="81"/>
      <c r="G29" s="64"/>
      <c r="H29" s="64"/>
      <c r="I29" s="4" t="s">
        <v>99</v>
      </c>
      <c r="J29" s="4"/>
      <c r="K29" s="82"/>
      <c r="L29" s="82"/>
      <c r="M29" s="82"/>
      <c r="N29" s="82"/>
    </row>
    <row r="30" spans="1:14" ht="31.5">
      <c r="A30" s="3">
        <v>25</v>
      </c>
      <c r="B30" s="77" t="s">
        <v>62</v>
      </c>
      <c r="C30" s="78">
        <v>1995</v>
      </c>
      <c r="D30" s="79"/>
      <c r="E30" s="80">
        <v>3000</v>
      </c>
      <c r="F30" s="81"/>
      <c r="G30" s="64"/>
      <c r="H30" s="64"/>
      <c r="I30" s="4" t="s">
        <v>100</v>
      </c>
      <c r="J30" s="4"/>
      <c r="K30" s="82"/>
      <c r="L30" s="82"/>
      <c r="M30" s="82"/>
      <c r="N30" s="82"/>
    </row>
    <row r="31" spans="1:14" ht="31.5">
      <c r="A31" s="3">
        <v>26</v>
      </c>
      <c r="B31" s="77" t="s">
        <v>63</v>
      </c>
      <c r="C31" s="78">
        <v>1970</v>
      </c>
      <c r="D31" s="79"/>
      <c r="E31" s="80">
        <v>3000</v>
      </c>
      <c r="F31" s="81"/>
      <c r="G31" s="64"/>
      <c r="H31" s="64"/>
      <c r="I31" s="4" t="s">
        <v>100</v>
      </c>
      <c r="J31" s="4"/>
      <c r="K31" s="82"/>
      <c r="L31" s="82"/>
      <c r="M31" s="82"/>
      <c r="N31" s="82"/>
    </row>
    <row r="32" spans="1:14" ht="31.5">
      <c r="A32" s="3">
        <v>27</v>
      </c>
      <c r="B32" s="77" t="s">
        <v>64</v>
      </c>
      <c r="C32" s="78">
        <v>1970</v>
      </c>
      <c r="D32" s="79"/>
      <c r="E32" s="80">
        <v>3000</v>
      </c>
      <c r="F32" s="81"/>
      <c r="G32" s="64"/>
      <c r="H32" s="64"/>
      <c r="I32" s="4" t="s">
        <v>100</v>
      </c>
      <c r="J32" s="4"/>
      <c r="K32" s="82"/>
      <c r="L32" s="82"/>
      <c r="M32" s="82"/>
      <c r="N32" s="82"/>
    </row>
    <row r="33" spans="1:14" ht="31.5">
      <c r="A33" s="3">
        <v>28</v>
      </c>
      <c r="B33" s="77" t="s">
        <v>65</v>
      </c>
      <c r="C33" s="78">
        <v>1995</v>
      </c>
      <c r="D33" s="79"/>
      <c r="E33" s="80">
        <v>3000</v>
      </c>
      <c r="F33" s="81"/>
      <c r="G33" s="64"/>
      <c r="H33" s="64"/>
      <c r="I33" s="4" t="s">
        <v>99</v>
      </c>
      <c r="J33" s="4"/>
      <c r="K33" s="82"/>
      <c r="L33" s="82"/>
      <c r="M33" s="82"/>
      <c r="N33" s="82"/>
    </row>
    <row r="34" spans="1:14" ht="31.5">
      <c r="A34" s="3">
        <v>29</v>
      </c>
      <c r="B34" s="77" t="s">
        <v>66</v>
      </c>
      <c r="C34" s="78">
        <v>1960</v>
      </c>
      <c r="D34" s="79"/>
      <c r="E34" s="80">
        <v>75000</v>
      </c>
      <c r="F34" s="81">
        <v>69</v>
      </c>
      <c r="G34" s="64"/>
      <c r="H34" s="64"/>
      <c r="I34" s="4" t="s">
        <v>96</v>
      </c>
      <c r="J34" s="4"/>
      <c r="K34" s="82"/>
      <c r="L34" s="82"/>
      <c r="M34" s="82"/>
      <c r="N34" s="82"/>
    </row>
    <row r="35" spans="1:14" ht="31.5">
      <c r="A35" s="3">
        <v>30</v>
      </c>
      <c r="B35" s="77" t="s">
        <v>155</v>
      </c>
      <c r="C35" s="78">
        <v>1900</v>
      </c>
      <c r="D35" s="79"/>
      <c r="E35" s="80">
        <v>200000</v>
      </c>
      <c r="F35" s="81">
        <v>118</v>
      </c>
      <c r="G35" s="64"/>
      <c r="H35" s="64"/>
      <c r="I35" s="4" t="s">
        <v>98</v>
      </c>
      <c r="J35" s="4"/>
      <c r="K35" s="82"/>
      <c r="L35" s="82"/>
      <c r="M35" s="82"/>
      <c r="N35" s="82"/>
    </row>
    <row r="36" spans="1:14" ht="31.5">
      <c r="A36" s="3">
        <v>31</v>
      </c>
      <c r="B36" s="77" t="s">
        <v>156</v>
      </c>
      <c r="C36" s="78">
        <v>1970</v>
      </c>
      <c r="D36" s="79"/>
      <c r="E36" s="80">
        <v>80000</v>
      </c>
      <c r="F36" s="81">
        <v>68</v>
      </c>
      <c r="G36" s="64"/>
      <c r="H36" s="64"/>
      <c r="I36" s="4" t="s">
        <v>101</v>
      </c>
      <c r="J36" s="4"/>
      <c r="K36" s="82"/>
      <c r="L36" s="82"/>
      <c r="M36" s="82"/>
      <c r="N36" s="82"/>
    </row>
    <row r="37" spans="1:14" ht="31.5">
      <c r="A37" s="3">
        <v>32</v>
      </c>
      <c r="B37" s="77" t="s">
        <v>157</v>
      </c>
      <c r="C37" s="78">
        <v>1970</v>
      </c>
      <c r="D37" s="79"/>
      <c r="E37" s="80">
        <v>60000</v>
      </c>
      <c r="F37" s="81">
        <v>55</v>
      </c>
      <c r="G37" s="64"/>
      <c r="H37" s="64"/>
      <c r="I37" s="4" t="s">
        <v>101</v>
      </c>
      <c r="J37" s="4"/>
      <c r="K37" s="82"/>
      <c r="L37" s="82"/>
      <c r="M37" s="82"/>
      <c r="N37" s="82"/>
    </row>
    <row r="38" spans="1:14" ht="31.5">
      <c r="A38" s="3">
        <v>33</v>
      </c>
      <c r="B38" s="77" t="s">
        <v>158</v>
      </c>
      <c r="C38" s="78">
        <v>1950</v>
      </c>
      <c r="D38" s="79"/>
      <c r="E38" s="80">
        <v>180000</v>
      </c>
      <c r="F38" s="81">
        <v>55</v>
      </c>
      <c r="G38" s="64"/>
      <c r="H38" s="64"/>
      <c r="I38" s="4" t="s">
        <v>102</v>
      </c>
      <c r="J38" s="4"/>
      <c r="K38" s="82"/>
      <c r="L38" s="82"/>
      <c r="M38" s="82"/>
      <c r="N38" s="82"/>
    </row>
    <row r="39" spans="1:14" ht="31.5">
      <c r="A39" s="3">
        <v>34</v>
      </c>
      <c r="B39" s="77" t="s">
        <v>159</v>
      </c>
      <c r="C39" s="78">
        <v>1950</v>
      </c>
      <c r="D39" s="79"/>
      <c r="E39" s="80">
        <v>20000</v>
      </c>
      <c r="F39" s="81" t="s">
        <v>133</v>
      </c>
      <c r="G39" s="64"/>
      <c r="H39" s="64"/>
      <c r="I39" s="4" t="s">
        <v>103</v>
      </c>
      <c r="J39" s="4"/>
      <c r="K39" s="82"/>
      <c r="L39" s="82"/>
      <c r="M39" s="82"/>
      <c r="N39" s="82"/>
    </row>
    <row r="40" spans="1:14" ht="31.5">
      <c r="A40" s="3">
        <v>35</v>
      </c>
      <c r="B40" s="77" t="s">
        <v>160</v>
      </c>
      <c r="C40" s="78">
        <v>1960</v>
      </c>
      <c r="D40" s="79"/>
      <c r="E40" s="80">
        <v>10000</v>
      </c>
      <c r="F40" s="81" t="s">
        <v>128</v>
      </c>
      <c r="G40" s="64"/>
      <c r="H40" s="64"/>
      <c r="I40" s="4" t="s">
        <v>103</v>
      </c>
      <c r="J40" s="4"/>
      <c r="K40" s="82"/>
      <c r="L40" s="82"/>
      <c r="M40" s="82"/>
      <c r="N40" s="82"/>
    </row>
    <row r="41" spans="1:14">
      <c r="A41" s="3">
        <v>36</v>
      </c>
      <c r="B41" s="77" t="s">
        <v>160</v>
      </c>
      <c r="C41" s="78">
        <v>1970</v>
      </c>
      <c r="D41" s="79"/>
      <c r="E41" s="80">
        <v>10000</v>
      </c>
      <c r="F41" s="81" t="s">
        <v>128</v>
      </c>
      <c r="G41" s="64"/>
      <c r="H41" s="64"/>
      <c r="I41" s="4" t="s">
        <v>96</v>
      </c>
      <c r="J41" s="4"/>
      <c r="K41" s="82"/>
      <c r="L41" s="82"/>
      <c r="M41" s="82"/>
      <c r="N41" s="82"/>
    </row>
    <row r="42" spans="1:14">
      <c r="A42" s="3">
        <v>37</v>
      </c>
      <c r="B42" s="77" t="s">
        <v>161</v>
      </c>
      <c r="C42" s="78">
        <v>1970</v>
      </c>
      <c r="D42" s="79"/>
      <c r="E42" s="80">
        <v>100000</v>
      </c>
      <c r="F42" s="81">
        <v>116</v>
      </c>
      <c r="G42" s="64"/>
      <c r="H42" s="64"/>
      <c r="I42" s="4" t="s">
        <v>96</v>
      </c>
      <c r="J42" s="4"/>
      <c r="K42" s="82"/>
      <c r="L42" s="82"/>
      <c r="M42" s="82"/>
      <c r="N42" s="82"/>
    </row>
    <row r="43" spans="1:14" ht="31.5">
      <c r="A43" s="3">
        <v>38</v>
      </c>
      <c r="B43" s="77" t="s">
        <v>162</v>
      </c>
      <c r="C43" s="78">
        <v>1970</v>
      </c>
      <c r="D43" s="79"/>
      <c r="E43" s="79">
        <v>50000</v>
      </c>
      <c r="F43" s="81">
        <v>18</v>
      </c>
      <c r="G43" s="64"/>
      <c r="H43" s="64"/>
      <c r="I43" s="4" t="s">
        <v>101</v>
      </c>
      <c r="J43" s="4"/>
      <c r="K43" s="82"/>
      <c r="L43" s="82"/>
      <c r="M43" s="82"/>
      <c r="N43" s="82"/>
    </row>
    <row r="44" spans="1:14" ht="31.5">
      <c r="A44" s="3">
        <v>39</v>
      </c>
      <c r="B44" s="77" t="s">
        <v>163</v>
      </c>
      <c r="C44" s="78">
        <v>1970</v>
      </c>
      <c r="D44" s="79"/>
      <c r="E44" s="79">
        <v>120000</v>
      </c>
      <c r="F44" s="81">
        <v>51</v>
      </c>
      <c r="G44" s="64"/>
      <c r="H44" s="64"/>
      <c r="I44" s="4" t="s">
        <v>101</v>
      </c>
      <c r="J44" s="4"/>
      <c r="K44" s="82"/>
      <c r="L44" s="82"/>
      <c r="M44" s="82"/>
      <c r="N44" s="82"/>
    </row>
    <row r="45" spans="1:14">
      <c r="A45" s="3">
        <v>40</v>
      </c>
      <c r="B45" s="77" t="s">
        <v>67</v>
      </c>
      <c r="C45" s="78">
        <v>2006</v>
      </c>
      <c r="D45" s="79">
        <v>3843</v>
      </c>
      <c r="E45" s="79"/>
      <c r="F45" s="81"/>
      <c r="G45" s="64"/>
      <c r="H45" s="64"/>
      <c r="I45" s="4" t="s">
        <v>104</v>
      </c>
      <c r="J45" s="4"/>
      <c r="K45" s="82"/>
      <c r="L45" s="82"/>
      <c r="M45" s="82"/>
      <c r="N45" s="82"/>
    </row>
    <row r="46" spans="1:14" ht="31.5">
      <c r="A46" s="3">
        <v>41</v>
      </c>
      <c r="B46" s="77" t="s">
        <v>68</v>
      </c>
      <c r="C46" s="78">
        <v>2007</v>
      </c>
      <c r="D46" s="79">
        <v>2848</v>
      </c>
      <c r="E46" s="79"/>
      <c r="F46" s="81"/>
      <c r="G46" s="64"/>
      <c r="H46" s="64"/>
      <c r="I46" s="4" t="s">
        <v>104</v>
      </c>
      <c r="J46" s="4"/>
      <c r="K46" s="82"/>
      <c r="L46" s="82"/>
      <c r="M46" s="82"/>
      <c r="N46" s="82"/>
    </row>
    <row r="47" spans="1:14" ht="31.5">
      <c r="A47" s="3">
        <v>42</v>
      </c>
      <c r="B47" s="77" t="s">
        <v>69</v>
      </c>
      <c r="C47" s="78">
        <v>2007</v>
      </c>
      <c r="D47" s="79">
        <v>2848</v>
      </c>
      <c r="E47" s="79"/>
      <c r="F47" s="81"/>
      <c r="G47" s="64"/>
      <c r="H47" s="64"/>
      <c r="I47" s="4" t="s">
        <v>104</v>
      </c>
      <c r="J47" s="4"/>
      <c r="K47" s="82"/>
      <c r="L47" s="82"/>
      <c r="M47" s="82"/>
      <c r="N47" s="82"/>
    </row>
    <row r="48" spans="1:14" ht="31.5">
      <c r="A48" s="3">
        <v>43</v>
      </c>
      <c r="B48" s="77" t="s">
        <v>70</v>
      </c>
      <c r="C48" s="78">
        <v>2007</v>
      </c>
      <c r="D48" s="79">
        <v>2848</v>
      </c>
      <c r="E48" s="79"/>
      <c r="F48" s="81"/>
      <c r="G48" s="64"/>
      <c r="H48" s="64"/>
      <c r="I48" s="4" t="s">
        <v>104</v>
      </c>
      <c r="J48" s="4"/>
      <c r="K48" s="82"/>
      <c r="L48" s="82"/>
      <c r="M48" s="82"/>
      <c r="N48" s="82"/>
    </row>
    <row r="49" spans="1:14" ht="31.5">
      <c r="A49" s="3">
        <v>44</v>
      </c>
      <c r="B49" s="77" t="s">
        <v>65</v>
      </c>
      <c r="C49" s="78">
        <v>2007</v>
      </c>
      <c r="D49" s="79">
        <v>2848</v>
      </c>
      <c r="E49" s="79"/>
      <c r="F49" s="81"/>
      <c r="G49" s="64"/>
      <c r="H49" s="64"/>
      <c r="I49" s="4" t="s">
        <v>104</v>
      </c>
      <c r="J49" s="4"/>
      <c r="K49" s="82"/>
      <c r="L49" s="82"/>
      <c r="M49" s="82"/>
      <c r="N49" s="82"/>
    </row>
    <row r="50" spans="1:14" ht="31.5">
      <c r="A50" s="3">
        <v>45</v>
      </c>
      <c r="B50" s="77" t="s">
        <v>71</v>
      </c>
      <c r="C50" s="78">
        <v>2009</v>
      </c>
      <c r="D50" s="79">
        <v>4832</v>
      </c>
      <c r="E50" s="79"/>
      <c r="F50" s="81"/>
      <c r="G50" s="64"/>
      <c r="H50" s="64"/>
      <c r="I50" s="4" t="s">
        <v>104</v>
      </c>
      <c r="J50" s="4"/>
      <c r="K50" s="82"/>
      <c r="L50" s="82"/>
      <c r="M50" s="82"/>
      <c r="N50" s="82"/>
    </row>
    <row r="51" spans="1:14" ht="31.5">
      <c r="A51" s="3">
        <v>46</v>
      </c>
      <c r="B51" s="77" t="s">
        <v>72</v>
      </c>
      <c r="C51" s="78">
        <v>2009</v>
      </c>
      <c r="D51" s="79">
        <v>4832</v>
      </c>
      <c r="E51" s="79"/>
      <c r="F51" s="81"/>
      <c r="G51" s="64"/>
      <c r="H51" s="64"/>
      <c r="I51" s="4" t="s">
        <v>104</v>
      </c>
      <c r="J51" s="4"/>
      <c r="K51" s="82"/>
      <c r="L51" s="82"/>
      <c r="M51" s="82"/>
      <c r="N51" s="82"/>
    </row>
    <row r="52" spans="1:14" ht="31.5">
      <c r="A52" s="3">
        <v>47</v>
      </c>
      <c r="B52" s="77" t="s">
        <v>73</v>
      </c>
      <c r="C52" s="78">
        <v>2009</v>
      </c>
      <c r="D52" s="79">
        <v>2948</v>
      </c>
      <c r="E52" s="79"/>
      <c r="F52" s="81"/>
      <c r="G52" s="64"/>
      <c r="H52" s="64"/>
      <c r="I52" s="4" t="s">
        <v>104</v>
      </c>
      <c r="J52" s="4"/>
      <c r="K52" s="82"/>
      <c r="L52" s="82"/>
      <c r="M52" s="82"/>
      <c r="N52" s="82"/>
    </row>
    <row r="53" spans="1:14" ht="31.5">
      <c r="A53" s="3">
        <v>48</v>
      </c>
      <c r="B53" s="77" t="s">
        <v>74</v>
      </c>
      <c r="C53" s="78">
        <v>2009</v>
      </c>
      <c r="D53" s="79">
        <v>2948</v>
      </c>
      <c r="E53" s="79"/>
      <c r="F53" s="81"/>
      <c r="G53" s="64"/>
      <c r="H53" s="64"/>
      <c r="I53" s="4" t="s">
        <v>104</v>
      </c>
      <c r="J53" s="4"/>
      <c r="K53" s="82"/>
      <c r="L53" s="82"/>
      <c r="M53" s="82"/>
      <c r="N53" s="82"/>
    </row>
    <row r="54" spans="1:14" ht="31.5">
      <c r="A54" s="3">
        <v>49</v>
      </c>
      <c r="B54" s="77" t="s">
        <v>75</v>
      </c>
      <c r="C54" s="78">
        <v>2010</v>
      </c>
      <c r="D54" s="79">
        <v>3248</v>
      </c>
      <c r="E54" s="79"/>
      <c r="F54" s="81"/>
      <c r="G54" s="64"/>
      <c r="H54" s="64"/>
      <c r="I54" s="4" t="s">
        <v>104</v>
      </c>
      <c r="J54" s="4"/>
      <c r="K54" s="82"/>
      <c r="L54" s="82"/>
      <c r="M54" s="82"/>
      <c r="N54" s="82"/>
    </row>
    <row r="55" spans="1:14" ht="31.5">
      <c r="A55" s="3">
        <v>50</v>
      </c>
      <c r="B55" s="77" t="s">
        <v>77</v>
      </c>
      <c r="C55" s="78">
        <v>2011</v>
      </c>
      <c r="D55" s="79">
        <v>3000</v>
      </c>
      <c r="E55" s="79"/>
      <c r="F55" s="81"/>
      <c r="G55" s="64"/>
      <c r="H55" s="64"/>
      <c r="I55" s="4" t="s">
        <v>104</v>
      </c>
      <c r="J55" s="4"/>
      <c r="K55" s="82"/>
      <c r="L55" s="82"/>
      <c r="M55" s="82"/>
      <c r="N55" s="82"/>
    </row>
    <row r="56" spans="1:14" ht="31.5">
      <c r="A56" s="3">
        <v>51</v>
      </c>
      <c r="B56" s="77" t="s">
        <v>78</v>
      </c>
      <c r="C56" s="78">
        <v>2011</v>
      </c>
      <c r="D56" s="79">
        <v>2999.99</v>
      </c>
      <c r="E56" s="79"/>
      <c r="F56" s="81"/>
      <c r="G56" s="64"/>
      <c r="H56" s="64"/>
      <c r="I56" s="4" t="s">
        <v>104</v>
      </c>
      <c r="J56" s="4"/>
      <c r="K56" s="82"/>
      <c r="L56" s="82"/>
      <c r="M56" s="82"/>
      <c r="N56" s="82"/>
    </row>
    <row r="57" spans="1:14">
      <c r="A57" s="3">
        <v>52</v>
      </c>
      <c r="B57" s="77" t="s">
        <v>164</v>
      </c>
      <c r="C57" s="78">
        <v>1975</v>
      </c>
      <c r="D57" s="79">
        <v>418333.11</v>
      </c>
      <c r="E57" s="79"/>
      <c r="F57" s="81">
        <v>173</v>
      </c>
      <c r="G57" s="64"/>
      <c r="H57" s="64"/>
      <c r="I57" s="4" t="s">
        <v>96</v>
      </c>
      <c r="J57" s="4"/>
      <c r="K57" s="82"/>
      <c r="L57" s="82"/>
      <c r="M57" s="82"/>
      <c r="N57" s="82"/>
    </row>
    <row r="58" spans="1:14" ht="31.5">
      <c r="A58" s="3">
        <v>53</v>
      </c>
      <c r="B58" s="77" t="s">
        <v>165</v>
      </c>
      <c r="C58" s="78">
        <v>1984</v>
      </c>
      <c r="D58" s="79">
        <v>255892.42</v>
      </c>
      <c r="E58" s="79"/>
      <c r="F58" s="81">
        <v>163</v>
      </c>
      <c r="G58" s="64"/>
      <c r="H58" s="64"/>
      <c r="I58" s="4" t="s">
        <v>105</v>
      </c>
      <c r="J58" s="4" t="s">
        <v>106</v>
      </c>
      <c r="K58" s="82"/>
      <c r="L58" s="82"/>
      <c r="M58" s="82"/>
      <c r="N58" s="82"/>
    </row>
    <row r="59" spans="1:14" ht="31.5">
      <c r="A59" s="3">
        <v>54</v>
      </c>
      <c r="B59" s="77" t="s">
        <v>166</v>
      </c>
      <c r="C59" s="78">
        <v>1984</v>
      </c>
      <c r="D59" s="79">
        <v>42016.73</v>
      </c>
      <c r="E59" s="79"/>
      <c r="F59" s="81">
        <v>29</v>
      </c>
      <c r="G59" s="64"/>
      <c r="H59" s="64"/>
      <c r="I59" s="4" t="s">
        <v>107</v>
      </c>
      <c r="J59" s="4" t="s">
        <v>106</v>
      </c>
      <c r="K59" s="82"/>
      <c r="L59" s="82"/>
      <c r="M59" s="82"/>
      <c r="N59" s="82"/>
    </row>
    <row r="60" spans="1:14" ht="31.5">
      <c r="A60" s="3">
        <v>55</v>
      </c>
      <c r="B60" s="77" t="s">
        <v>167</v>
      </c>
      <c r="C60" s="78">
        <v>1984</v>
      </c>
      <c r="D60" s="79">
        <v>82181.929999999993</v>
      </c>
      <c r="E60" s="79"/>
      <c r="F60" s="81">
        <v>54</v>
      </c>
      <c r="G60" s="64"/>
      <c r="H60" s="64"/>
      <c r="I60" s="4" t="s">
        <v>96</v>
      </c>
      <c r="J60" s="4" t="s">
        <v>106</v>
      </c>
      <c r="K60" s="82"/>
      <c r="L60" s="82"/>
      <c r="M60" s="82"/>
      <c r="N60" s="82"/>
    </row>
    <row r="61" spans="1:14" ht="31.5">
      <c r="A61" s="3">
        <v>56</v>
      </c>
      <c r="B61" s="77" t="s">
        <v>86</v>
      </c>
      <c r="C61" s="78">
        <v>2012</v>
      </c>
      <c r="D61" s="79">
        <v>2850</v>
      </c>
      <c r="E61" s="79"/>
      <c r="F61" s="81"/>
      <c r="G61" s="64"/>
      <c r="H61" s="64"/>
      <c r="I61" s="4" t="s">
        <v>104</v>
      </c>
      <c r="J61" s="4"/>
      <c r="K61" s="82"/>
      <c r="L61" s="82"/>
      <c r="M61" s="82"/>
      <c r="N61" s="82"/>
    </row>
    <row r="62" spans="1:14" ht="31.5">
      <c r="A62" s="3">
        <v>57</v>
      </c>
      <c r="B62" s="77" t="s">
        <v>87</v>
      </c>
      <c r="C62" s="78">
        <v>2012</v>
      </c>
      <c r="D62" s="79">
        <v>2850</v>
      </c>
      <c r="E62" s="79"/>
      <c r="F62" s="81"/>
      <c r="G62" s="64"/>
      <c r="H62" s="64"/>
      <c r="I62" s="4" t="s">
        <v>104</v>
      </c>
      <c r="J62" s="4"/>
      <c r="K62" s="82"/>
      <c r="L62" s="82"/>
      <c r="M62" s="82"/>
      <c r="N62" s="82"/>
    </row>
    <row r="63" spans="1:14" ht="31.5">
      <c r="A63" s="3">
        <v>58</v>
      </c>
      <c r="B63" s="77" t="s">
        <v>88</v>
      </c>
      <c r="C63" s="78">
        <v>2012</v>
      </c>
      <c r="D63" s="79">
        <v>2850</v>
      </c>
      <c r="E63" s="79"/>
      <c r="F63" s="81"/>
      <c r="G63" s="64"/>
      <c r="H63" s="64"/>
      <c r="I63" s="4" t="s">
        <v>104</v>
      </c>
      <c r="J63" s="4"/>
      <c r="K63" s="82"/>
      <c r="L63" s="82"/>
      <c r="M63" s="82"/>
      <c r="N63" s="82"/>
    </row>
    <row r="64" spans="1:14" ht="31.5">
      <c r="A64" s="3">
        <v>59</v>
      </c>
      <c r="B64" s="77" t="s">
        <v>89</v>
      </c>
      <c r="C64" s="78">
        <v>2012</v>
      </c>
      <c r="D64" s="79">
        <v>2849.98</v>
      </c>
      <c r="E64" s="79"/>
      <c r="F64" s="81"/>
      <c r="G64" s="64"/>
      <c r="H64" s="64"/>
      <c r="I64" s="4" t="s">
        <v>104</v>
      </c>
      <c r="J64" s="4"/>
      <c r="K64" s="82"/>
      <c r="L64" s="82"/>
      <c r="M64" s="82"/>
      <c r="N64" s="82"/>
    </row>
    <row r="65" spans="1:14" ht="31.5">
      <c r="A65" s="3">
        <v>60</v>
      </c>
      <c r="B65" s="77" t="s">
        <v>168</v>
      </c>
      <c r="C65" s="78">
        <v>1984</v>
      </c>
      <c r="D65" s="79">
        <v>15000</v>
      </c>
      <c r="E65" s="79"/>
      <c r="F65" s="81">
        <v>99</v>
      </c>
      <c r="G65" s="64"/>
      <c r="H65" s="64"/>
      <c r="I65" s="4" t="s">
        <v>96</v>
      </c>
      <c r="J65" s="4"/>
      <c r="K65" s="82"/>
      <c r="L65" s="82"/>
      <c r="M65" s="82"/>
      <c r="N65" s="82"/>
    </row>
    <row r="66" spans="1:14" ht="31.5">
      <c r="A66" s="3">
        <v>61</v>
      </c>
      <c r="B66" s="77" t="s">
        <v>90</v>
      </c>
      <c r="C66" s="78">
        <v>2013</v>
      </c>
      <c r="D66" s="79">
        <v>5535</v>
      </c>
      <c r="E66" s="79"/>
      <c r="F66" s="81"/>
      <c r="G66" s="64"/>
      <c r="H66" s="64"/>
      <c r="I66" s="4" t="s">
        <v>104</v>
      </c>
      <c r="J66" s="4"/>
      <c r="K66" s="82"/>
      <c r="L66" s="82"/>
      <c r="M66" s="82"/>
      <c r="N66" s="82"/>
    </row>
    <row r="67" spans="1:14" ht="31.5">
      <c r="A67" s="3">
        <v>62</v>
      </c>
      <c r="B67" s="77" t="s">
        <v>169</v>
      </c>
      <c r="C67" s="78"/>
      <c r="D67" s="79"/>
      <c r="E67" s="79">
        <v>8000</v>
      </c>
      <c r="F67" s="81"/>
      <c r="G67" s="64"/>
      <c r="H67" s="64"/>
      <c r="I67" s="64"/>
      <c r="J67" s="4"/>
      <c r="K67" s="82"/>
      <c r="L67" s="82"/>
      <c r="M67" s="82"/>
      <c r="N67" s="82"/>
    </row>
    <row r="68" spans="1:14" ht="31.5">
      <c r="A68" s="3">
        <v>63</v>
      </c>
      <c r="B68" s="77" t="s">
        <v>36</v>
      </c>
      <c r="C68" s="78">
        <v>2008</v>
      </c>
      <c r="D68" s="79">
        <v>13399.99</v>
      </c>
      <c r="E68" s="79"/>
      <c r="F68" s="81"/>
      <c r="G68" s="64"/>
      <c r="H68" s="64"/>
      <c r="I68" s="64"/>
      <c r="J68" s="4"/>
      <c r="K68" s="82"/>
      <c r="L68" s="82"/>
      <c r="M68" s="82"/>
      <c r="N68" s="82"/>
    </row>
    <row r="69" spans="1:14">
      <c r="A69" s="3">
        <v>64</v>
      </c>
      <c r="B69" s="77" t="s">
        <v>35</v>
      </c>
      <c r="C69" s="78">
        <v>2001</v>
      </c>
      <c r="D69" s="79">
        <v>9907.11</v>
      </c>
      <c r="E69" s="79"/>
      <c r="F69" s="81"/>
      <c r="G69" s="64"/>
      <c r="H69" s="64"/>
      <c r="I69" s="64"/>
      <c r="J69" s="4"/>
      <c r="K69" s="82"/>
      <c r="L69" s="82"/>
      <c r="M69" s="82"/>
      <c r="N69" s="82"/>
    </row>
    <row r="70" spans="1:14" ht="31.5">
      <c r="A70" s="3">
        <v>65</v>
      </c>
      <c r="B70" s="77" t="s">
        <v>91</v>
      </c>
      <c r="C70" s="78">
        <v>1999</v>
      </c>
      <c r="D70" s="79">
        <v>3450062.61</v>
      </c>
      <c r="E70" s="79"/>
      <c r="F70" s="81"/>
      <c r="G70" s="64"/>
      <c r="H70" s="64"/>
      <c r="I70" s="64"/>
      <c r="J70" s="4"/>
      <c r="K70" s="82"/>
      <c r="L70" s="82"/>
      <c r="M70" s="82"/>
      <c r="N70" s="82"/>
    </row>
    <row r="71" spans="1:14" ht="31.5">
      <c r="A71" s="3">
        <v>66</v>
      </c>
      <c r="B71" s="77" t="s">
        <v>48</v>
      </c>
      <c r="C71" s="78">
        <v>2006</v>
      </c>
      <c r="D71" s="79">
        <v>3180872.66</v>
      </c>
      <c r="E71" s="79"/>
      <c r="F71" s="81"/>
      <c r="G71" s="64" t="s">
        <v>95</v>
      </c>
      <c r="H71" s="64"/>
      <c r="I71" s="64"/>
      <c r="J71" s="4"/>
      <c r="K71" s="82"/>
      <c r="L71" s="82"/>
      <c r="M71" s="82"/>
      <c r="N71" s="82"/>
    </row>
    <row r="72" spans="1:14" ht="31.5">
      <c r="A72" s="3">
        <v>67</v>
      </c>
      <c r="B72" s="77" t="s">
        <v>130</v>
      </c>
      <c r="C72" s="78">
        <v>1980</v>
      </c>
      <c r="D72" s="79">
        <v>30000</v>
      </c>
      <c r="E72" s="79"/>
      <c r="F72" s="81"/>
      <c r="G72" s="64"/>
      <c r="H72" s="64"/>
      <c r="I72" s="64"/>
      <c r="J72" s="4"/>
      <c r="K72" s="82"/>
      <c r="L72" s="82"/>
      <c r="M72" s="82"/>
      <c r="N72" s="82"/>
    </row>
    <row r="73" spans="1:14" ht="31.5">
      <c r="A73" s="3">
        <v>68</v>
      </c>
      <c r="B73" s="77" t="s">
        <v>39</v>
      </c>
      <c r="C73" s="78"/>
      <c r="D73" s="79">
        <v>52573.37</v>
      </c>
      <c r="E73" s="79"/>
      <c r="F73" s="81"/>
      <c r="G73" s="64"/>
      <c r="H73" s="64"/>
      <c r="I73" s="64"/>
      <c r="J73" s="4"/>
      <c r="K73" s="82"/>
      <c r="L73" s="82"/>
      <c r="M73" s="82"/>
      <c r="N73" s="82"/>
    </row>
    <row r="74" spans="1:14" ht="31.5">
      <c r="A74" s="3">
        <v>69</v>
      </c>
      <c r="B74" s="77" t="s">
        <v>40</v>
      </c>
      <c r="C74" s="78"/>
      <c r="D74" s="79">
        <v>26737.96</v>
      </c>
      <c r="E74" s="79"/>
      <c r="F74" s="81"/>
      <c r="G74" s="64"/>
      <c r="H74" s="64"/>
      <c r="I74" s="64"/>
      <c r="J74" s="4"/>
      <c r="K74" s="82"/>
      <c r="L74" s="82"/>
      <c r="M74" s="82"/>
      <c r="N74" s="82"/>
    </row>
    <row r="75" spans="1:14" ht="31.5">
      <c r="A75" s="3">
        <v>70</v>
      </c>
      <c r="B75" s="77" t="s">
        <v>42</v>
      </c>
      <c r="C75" s="78">
        <v>2012</v>
      </c>
      <c r="D75" s="79">
        <v>1633093.94</v>
      </c>
      <c r="E75" s="79"/>
      <c r="F75" s="81"/>
      <c r="G75" s="64" t="s">
        <v>95</v>
      </c>
      <c r="H75" s="64"/>
      <c r="I75" s="64"/>
      <c r="J75" s="4"/>
      <c r="K75" s="82"/>
      <c r="L75" s="82"/>
      <c r="M75" s="82"/>
      <c r="N75" s="82"/>
    </row>
    <row r="76" spans="1:14" ht="31.5">
      <c r="A76" s="3">
        <v>71</v>
      </c>
      <c r="B76" s="77" t="s">
        <v>131</v>
      </c>
      <c r="C76" s="78"/>
      <c r="D76" s="79">
        <v>1527911.64</v>
      </c>
      <c r="E76" s="79"/>
      <c r="F76" s="81"/>
      <c r="G76" s="64" t="s">
        <v>95</v>
      </c>
      <c r="H76" s="64"/>
      <c r="I76" s="64"/>
      <c r="J76" s="4"/>
      <c r="K76" s="82"/>
      <c r="L76" s="82"/>
      <c r="M76" s="82"/>
      <c r="N76" s="82"/>
    </row>
    <row r="77" spans="1:14" ht="31.5">
      <c r="A77" s="3">
        <v>72</v>
      </c>
      <c r="B77" s="77" t="s">
        <v>129</v>
      </c>
      <c r="C77" s="78"/>
      <c r="D77" s="79">
        <v>1743317.14</v>
      </c>
      <c r="E77" s="79"/>
      <c r="F77" s="81"/>
      <c r="G77" s="64"/>
      <c r="H77" s="64"/>
      <c r="I77" s="64"/>
      <c r="J77" s="4"/>
      <c r="K77" s="82"/>
      <c r="L77" s="82"/>
      <c r="M77" s="82"/>
      <c r="N77" s="82"/>
    </row>
    <row r="78" spans="1:14">
      <c r="A78" s="3">
        <v>73</v>
      </c>
      <c r="B78" s="77" t="s">
        <v>43</v>
      </c>
      <c r="C78" s="78"/>
      <c r="D78" s="79">
        <v>22221.58</v>
      </c>
      <c r="E78" s="79"/>
      <c r="F78" s="81"/>
      <c r="G78" s="64"/>
      <c r="H78" s="64"/>
      <c r="I78" s="64"/>
      <c r="J78" s="4"/>
      <c r="K78" s="82"/>
      <c r="L78" s="82"/>
      <c r="M78" s="82"/>
      <c r="N78" s="82"/>
    </row>
    <row r="79" spans="1:14" ht="31.5">
      <c r="A79" s="3">
        <v>74</v>
      </c>
      <c r="B79" s="77" t="s">
        <v>46</v>
      </c>
      <c r="C79" s="78"/>
      <c r="D79" s="79">
        <v>28510.27</v>
      </c>
      <c r="E79" s="79"/>
      <c r="F79" s="81"/>
      <c r="G79" s="64"/>
      <c r="H79" s="64"/>
      <c r="I79" s="64"/>
      <c r="J79" s="4"/>
      <c r="K79" s="82"/>
      <c r="L79" s="82"/>
      <c r="M79" s="82"/>
      <c r="N79" s="82"/>
    </row>
    <row r="80" spans="1:14">
      <c r="A80" s="3">
        <v>75</v>
      </c>
      <c r="B80" s="77" t="s">
        <v>45</v>
      </c>
      <c r="C80" s="78"/>
      <c r="D80" s="79">
        <v>18910.27</v>
      </c>
      <c r="E80" s="79"/>
      <c r="F80" s="81"/>
      <c r="G80" s="64"/>
      <c r="H80" s="64"/>
      <c r="I80" s="64"/>
      <c r="J80" s="4"/>
      <c r="K80" s="82"/>
      <c r="L80" s="82"/>
      <c r="M80" s="82"/>
      <c r="N80" s="82"/>
    </row>
    <row r="81" spans="1:14" ht="31.5">
      <c r="A81" s="3">
        <v>76</v>
      </c>
      <c r="B81" s="77" t="s">
        <v>47</v>
      </c>
      <c r="C81" s="78"/>
      <c r="D81" s="79">
        <v>5148.71</v>
      </c>
      <c r="E81" s="79"/>
      <c r="F81" s="81"/>
      <c r="G81" s="64"/>
      <c r="H81" s="64"/>
      <c r="I81" s="64"/>
      <c r="J81" s="4"/>
      <c r="K81" s="82"/>
      <c r="L81" s="82"/>
      <c r="M81" s="82"/>
      <c r="N81" s="82"/>
    </row>
    <row r="82" spans="1:14">
      <c r="A82" s="3">
        <v>77</v>
      </c>
      <c r="B82" s="77" t="s">
        <v>44</v>
      </c>
      <c r="C82" s="78"/>
      <c r="D82" s="79">
        <v>1232482.6100000001</v>
      </c>
      <c r="E82" s="79"/>
      <c r="F82" s="81"/>
      <c r="G82" s="64"/>
      <c r="H82" s="64"/>
      <c r="I82" s="64"/>
      <c r="J82" s="4"/>
      <c r="K82" s="82"/>
      <c r="L82" s="82"/>
      <c r="M82" s="82"/>
      <c r="N82" s="82"/>
    </row>
    <row r="83" spans="1:14">
      <c r="A83" s="3">
        <v>78</v>
      </c>
      <c r="B83" s="77" t="s">
        <v>41</v>
      </c>
      <c r="C83" s="78"/>
      <c r="D83" s="79">
        <v>50000</v>
      </c>
      <c r="E83" s="79"/>
      <c r="F83" s="81"/>
      <c r="G83" s="64"/>
      <c r="H83" s="64"/>
      <c r="I83" s="64"/>
      <c r="J83" s="4"/>
      <c r="K83" s="82"/>
      <c r="L83" s="82"/>
      <c r="M83" s="82"/>
      <c r="N83" s="82"/>
    </row>
    <row r="84" spans="1:14">
      <c r="A84" s="3">
        <v>79</v>
      </c>
      <c r="B84" s="77" t="s">
        <v>37</v>
      </c>
      <c r="C84" s="78"/>
      <c r="D84" s="79">
        <v>38625.22</v>
      </c>
      <c r="E84" s="79"/>
      <c r="F84" s="81"/>
      <c r="G84" s="64"/>
      <c r="H84" s="64"/>
      <c r="I84" s="64"/>
      <c r="J84" s="4"/>
      <c r="K84" s="82"/>
      <c r="L84" s="82"/>
      <c r="M84" s="82"/>
      <c r="N84" s="82"/>
    </row>
    <row r="85" spans="1:14">
      <c r="A85" s="3">
        <v>80</v>
      </c>
      <c r="B85" s="77" t="s">
        <v>38</v>
      </c>
      <c r="C85" s="78"/>
      <c r="D85" s="79">
        <v>14505.23</v>
      </c>
      <c r="E85" s="79"/>
      <c r="F85" s="81"/>
      <c r="G85" s="64"/>
      <c r="H85" s="64"/>
      <c r="I85" s="64"/>
      <c r="J85" s="4"/>
      <c r="K85" s="82"/>
      <c r="L85" s="82"/>
      <c r="M85" s="82"/>
      <c r="N85" s="82"/>
    </row>
    <row r="86" spans="1:14" ht="31.5">
      <c r="A86" s="3">
        <v>81</v>
      </c>
      <c r="B86" s="77" t="s">
        <v>170</v>
      </c>
      <c r="C86" s="78"/>
      <c r="D86" s="79"/>
      <c r="E86" s="79">
        <v>20000</v>
      </c>
      <c r="F86" s="81"/>
      <c r="G86" s="64"/>
      <c r="H86" s="64"/>
      <c r="I86" s="64"/>
      <c r="J86" s="4"/>
      <c r="K86" s="82"/>
      <c r="L86" s="82"/>
      <c r="M86" s="82"/>
      <c r="N86" s="82"/>
    </row>
    <row r="87" spans="1:14" ht="31.5">
      <c r="A87" s="3">
        <v>83</v>
      </c>
      <c r="B87" s="77" t="s">
        <v>92</v>
      </c>
      <c r="C87" s="78">
        <v>2012</v>
      </c>
      <c r="D87" s="79">
        <v>64351.6</v>
      </c>
      <c r="E87" s="79">
        <v>20000</v>
      </c>
      <c r="F87" s="81"/>
      <c r="G87" s="64"/>
      <c r="H87" s="64"/>
      <c r="I87" s="64"/>
      <c r="J87" s="4"/>
      <c r="K87" s="82"/>
      <c r="L87" s="82"/>
      <c r="M87" s="82"/>
      <c r="N87" s="82"/>
    </row>
    <row r="88" spans="1:14">
      <c r="A88" s="3">
        <v>84</v>
      </c>
      <c r="B88" s="77" t="s">
        <v>93</v>
      </c>
      <c r="C88" s="78">
        <v>2013</v>
      </c>
      <c r="D88" s="79">
        <v>28399.94</v>
      </c>
      <c r="E88" s="79"/>
      <c r="F88" s="81"/>
      <c r="G88" s="64"/>
      <c r="H88" s="64"/>
      <c r="I88" s="64"/>
      <c r="J88" s="4"/>
      <c r="K88" s="82"/>
      <c r="L88" s="82"/>
      <c r="M88" s="82"/>
      <c r="N88" s="82"/>
    </row>
    <row r="89" spans="1:14" ht="31.5">
      <c r="A89" s="3">
        <v>85</v>
      </c>
      <c r="B89" s="77" t="s">
        <v>176</v>
      </c>
      <c r="C89" s="78">
        <v>2014</v>
      </c>
      <c r="D89" s="79">
        <v>16590.240000000002</v>
      </c>
      <c r="E89" s="79"/>
      <c r="F89" s="81"/>
      <c r="G89" s="64"/>
      <c r="H89" s="64"/>
      <c r="I89" s="64"/>
      <c r="J89" s="4"/>
      <c r="K89" s="82"/>
      <c r="L89" s="82"/>
      <c r="M89" s="82"/>
      <c r="N89" s="82"/>
    </row>
    <row r="90" spans="1:14" ht="31.5">
      <c r="A90" s="3">
        <v>86</v>
      </c>
      <c r="B90" s="77" t="s">
        <v>177</v>
      </c>
      <c r="C90" s="78">
        <v>2014</v>
      </c>
      <c r="D90" s="79">
        <v>64988.81</v>
      </c>
      <c r="E90" s="79"/>
      <c r="F90" s="81"/>
      <c r="G90" s="64"/>
      <c r="H90" s="64"/>
      <c r="I90" s="64"/>
      <c r="J90" s="4"/>
      <c r="K90" s="82"/>
      <c r="L90" s="82"/>
      <c r="M90" s="82"/>
      <c r="N90" s="82"/>
    </row>
    <row r="91" spans="1:14" ht="31.5">
      <c r="A91" s="3">
        <v>87</v>
      </c>
      <c r="B91" s="77" t="s">
        <v>178</v>
      </c>
      <c r="C91" s="78">
        <v>2014</v>
      </c>
      <c r="D91" s="79">
        <v>65922.42</v>
      </c>
      <c r="E91" s="79"/>
      <c r="F91" s="81"/>
      <c r="G91" s="64"/>
      <c r="H91" s="64"/>
      <c r="I91" s="64"/>
      <c r="J91" s="4"/>
      <c r="K91" s="82"/>
      <c r="L91" s="82"/>
      <c r="M91" s="82"/>
      <c r="N91" s="82"/>
    </row>
    <row r="92" spans="1:14" ht="31.5">
      <c r="A92" s="3">
        <v>88</v>
      </c>
      <c r="B92" s="77" t="s">
        <v>179</v>
      </c>
      <c r="C92" s="78">
        <v>2014</v>
      </c>
      <c r="D92" s="79">
        <v>67515.929999999993</v>
      </c>
      <c r="E92" s="79"/>
      <c r="F92" s="81"/>
      <c r="G92" s="64"/>
      <c r="H92" s="64"/>
      <c r="I92" s="64"/>
      <c r="J92" s="4"/>
      <c r="K92" s="82"/>
      <c r="L92" s="82"/>
      <c r="M92" s="82"/>
      <c r="N92" s="82"/>
    </row>
    <row r="93" spans="1:14" ht="31.5">
      <c r="A93" s="3">
        <v>89</v>
      </c>
      <c r="B93" s="77" t="s">
        <v>180</v>
      </c>
      <c r="C93" s="78">
        <v>2014</v>
      </c>
      <c r="D93" s="79">
        <v>16460.37</v>
      </c>
      <c r="E93" s="79"/>
      <c r="F93" s="81"/>
      <c r="G93" s="64"/>
      <c r="H93" s="64"/>
      <c r="I93" s="64"/>
      <c r="J93" s="4"/>
      <c r="K93" s="82"/>
      <c r="L93" s="82"/>
      <c r="M93" s="82"/>
      <c r="N93" s="82"/>
    </row>
    <row r="94" spans="1:14" ht="31.5">
      <c r="A94" s="3">
        <v>90</v>
      </c>
      <c r="B94" s="77" t="s">
        <v>181</v>
      </c>
      <c r="C94" s="78">
        <v>2014</v>
      </c>
      <c r="D94" s="79">
        <v>99846.98</v>
      </c>
      <c r="E94" s="79"/>
      <c r="F94" s="81"/>
      <c r="G94" s="64"/>
      <c r="H94" s="64"/>
      <c r="I94" s="64"/>
      <c r="J94" s="4"/>
      <c r="K94" s="82"/>
      <c r="L94" s="82"/>
      <c r="M94" s="82"/>
      <c r="N94" s="82"/>
    </row>
    <row r="95" spans="1:14" ht="31.5">
      <c r="A95" s="3">
        <v>91</v>
      </c>
      <c r="B95" s="77" t="s">
        <v>182</v>
      </c>
      <c r="C95" s="78">
        <v>2014</v>
      </c>
      <c r="D95" s="79">
        <v>173533.88</v>
      </c>
      <c r="E95" s="79"/>
      <c r="F95" s="81"/>
      <c r="G95" s="64"/>
      <c r="H95" s="64"/>
      <c r="I95" s="64"/>
      <c r="J95" s="4"/>
      <c r="K95" s="82"/>
      <c r="L95" s="82"/>
      <c r="M95" s="82"/>
      <c r="N95" s="82"/>
    </row>
    <row r="96" spans="1:14">
      <c r="A96" s="3">
        <v>92</v>
      </c>
      <c r="B96" s="77" t="s">
        <v>183</v>
      </c>
      <c r="C96" s="78">
        <v>2014</v>
      </c>
      <c r="D96" s="79">
        <v>60056</v>
      </c>
      <c r="E96" s="79"/>
      <c r="F96" s="81"/>
      <c r="G96" s="64"/>
      <c r="H96" s="64"/>
      <c r="I96" s="64"/>
      <c r="J96" s="4"/>
      <c r="K96" s="82"/>
      <c r="L96" s="82"/>
      <c r="M96" s="82"/>
      <c r="N96" s="82"/>
    </row>
    <row r="97" spans="1:14" ht="31.5">
      <c r="A97" s="3">
        <v>93</v>
      </c>
      <c r="B97" s="77" t="s">
        <v>184</v>
      </c>
      <c r="C97" s="78">
        <v>2014</v>
      </c>
      <c r="D97" s="85">
        <v>14112.65</v>
      </c>
      <c r="E97" s="79"/>
      <c r="F97" s="81"/>
      <c r="G97" s="64"/>
      <c r="H97" s="64"/>
      <c r="I97" s="64"/>
      <c r="J97" s="4"/>
      <c r="K97" s="82"/>
      <c r="L97" s="82"/>
      <c r="M97" s="82"/>
      <c r="N97" s="82"/>
    </row>
    <row r="98" spans="1:14" ht="47.25">
      <c r="A98" s="3">
        <v>94</v>
      </c>
      <c r="B98" s="77" t="s">
        <v>185</v>
      </c>
      <c r="C98" s="78">
        <v>2014</v>
      </c>
      <c r="D98" s="79">
        <v>4060.08</v>
      </c>
      <c r="E98" s="79"/>
      <c r="F98" s="81"/>
      <c r="G98" s="64"/>
      <c r="H98" s="64"/>
      <c r="I98" s="64"/>
      <c r="J98" s="4"/>
      <c r="K98" s="82"/>
      <c r="L98" s="82"/>
      <c r="M98" s="82"/>
      <c r="N98" s="82"/>
    </row>
    <row r="99" spans="1:14" ht="31.5">
      <c r="A99" s="3">
        <v>95</v>
      </c>
      <c r="B99" s="77" t="s">
        <v>186</v>
      </c>
      <c r="C99" s="78"/>
      <c r="D99" s="79"/>
      <c r="E99" s="79">
        <v>1500</v>
      </c>
      <c r="F99" s="81"/>
      <c r="G99" s="64"/>
      <c r="H99" s="64"/>
      <c r="I99" s="64"/>
      <c r="J99" s="4"/>
      <c r="K99" s="82"/>
      <c r="L99" s="82"/>
      <c r="M99" s="82"/>
      <c r="N99" s="82"/>
    </row>
    <row r="100" spans="1:14" ht="31.5">
      <c r="A100" s="3">
        <v>96</v>
      </c>
      <c r="B100" s="77" t="s">
        <v>187</v>
      </c>
      <c r="C100" s="78">
        <v>2009</v>
      </c>
      <c r="D100" s="79">
        <v>2000</v>
      </c>
      <c r="E100" s="79"/>
      <c r="F100" s="81"/>
      <c r="G100" s="64"/>
      <c r="H100" s="64"/>
      <c r="I100" s="64"/>
      <c r="J100" s="4"/>
      <c r="K100" s="82"/>
      <c r="L100" s="82"/>
      <c r="M100" s="82"/>
      <c r="N100" s="82"/>
    </row>
    <row r="101" spans="1:14" ht="31.5">
      <c r="A101" s="3">
        <v>97</v>
      </c>
      <c r="B101" s="77" t="s">
        <v>188</v>
      </c>
      <c r="C101" s="78"/>
      <c r="D101" s="79"/>
      <c r="E101" s="79">
        <v>1500</v>
      </c>
      <c r="F101" s="81"/>
      <c r="G101" s="64"/>
      <c r="H101" s="64"/>
      <c r="I101" s="64"/>
      <c r="J101" s="4"/>
      <c r="K101" s="82"/>
      <c r="L101" s="82"/>
      <c r="M101" s="82"/>
      <c r="N101" s="82"/>
    </row>
    <row r="102" spans="1:14" ht="31.5">
      <c r="A102" s="3">
        <v>98</v>
      </c>
      <c r="B102" s="77" t="s">
        <v>192</v>
      </c>
      <c r="C102" s="78">
        <v>2015</v>
      </c>
      <c r="D102" s="79">
        <v>306932.02</v>
      </c>
      <c r="E102" s="79"/>
      <c r="F102" s="81"/>
      <c r="G102" s="64"/>
      <c r="H102" s="64"/>
      <c r="I102" s="64" t="s">
        <v>501</v>
      </c>
      <c r="J102" s="4"/>
      <c r="K102" s="82"/>
      <c r="L102" s="82"/>
      <c r="M102" s="82"/>
      <c r="N102" s="82"/>
    </row>
    <row r="103" spans="1:14" ht="31.5">
      <c r="A103" s="3">
        <v>99</v>
      </c>
      <c r="B103" s="77" t="s">
        <v>193</v>
      </c>
      <c r="C103" s="78">
        <v>2015</v>
      </c>
      <c r="D103" s="79">
        <v>10495.25</v>
      </c>
      <c r="E103" s="79"/>
      <c r="F103" s="81"/>
      <c r="G103" s="64"/>
      <c r="H103" s="64"/>
      <c r="I103" s="64"/>
      <c r="J103" s="4"/>
      <c r="K103" s="82"/>
      <c r="L103" s="82"/>
      <c r="M103" s="82"/>
      <c r="N103" s="82"/>
    </row>
    <row r="104" spans="1:14" ht="31.5">
      <c r="A104" s="3">
        <v>100</v>
      </c>
      <c r="B104" s="77" t="s">
        <v>194</v>
      </c>
      <c r="C104" s="78">
        <v>2015</v>
      </c>
      <c r="D104" s="79">
        <v>10498.3</v>
      </c>
      <c r="E104" s="79"/>
      <c r="F104" s="81"/>
      <c r="G104" s="64"/>
      <c r="H104" s="64"/>
      <c r="I104" s="64"/>
      <c r="J104" s="4"/>
      <c r="K104" s="82"/>
      <c r="L104" s="82"/>
      <c r="M104" s="82"/>
      <c r="N104" s="82"/>
    </row>
    <row r="105" spans="1:14">
      <c r="A105" s="3">
        <v>101</v>
      </c>
      <c r="B105" s="77" t="s">
        <v>195</v>
      </c>
      <c r="C105" s="78">
        <v>2015</v>
      </c>
      <c r="D105" s="79">
        <v>131381.92000000001</v>
      </c>
      <c r="E105" s="79"/>
      <c r="F105" s="81"/>
      <c r="G105" s="64"/>
      <c r="H105" s="64"/>
      <c r="I105" s="64"/>
      <c r="J105" s="4"/>
      <c r="K105" s="82"/>
      <c r="L105" s="82"/>
      <c r="M105" s="82"/>
      <c r="N105" s="82"/>
    </row>
    <row r="106" spans="1:14" ht="31.5">
      <c r="A106" s="3">
        <v>102</v>
      </c>
      <c r="B106" s="77" t="s">
        <v>196</v>
      </c>
      <c r="C106" s="78">
        <v>2015</v>
      </c>
      <c r="D106" s="79">
        <v>81375.509999999995</v>
      </c>
      <c r="E106" s="79"/>
      <c r="F106" s="81"/>
      <c r="G106" s="64"/>
      <c r="H106" s="64"/>
      <c r="I106" s="64"/>
      <c r="J106" s="4"/>
      <c r="K106" s="82"/>
      <c r="L106" s="82"/>
      <c r="M106" s="82"/>
      <c r="N106" s="82"/>
    </row>
    <row r="107" spans="1:14" ht="31.5">
      <c r="A107" s="3">
        <v>103</v>
      </c>
      <c r="B107" s="77" t="s">
        <v>200</v>
      </c>
      <c r="C107" s="78">
        <v>2016</v>
      </c>
      <c r="D107" s="79">
        <v>2995.53</v>
      </c>
      <c r="E107" s="79"/>
      <c r="F107" s="81"/>
      <c r="G107" s="64"/>
      <c r="H107" s="64"/>
      <c r="I107" s="64"/>
      <c r="J107" s="4"/>
      <c r="K107" s="82"/>
      <c r="L107" s="82"/>
      <c r="M107" s="82"/>
      <c r="N107" s="82"/>
    </row>
    <row r="108" spans="1:14">
      <c r="A108" s="3">
        <v>104</v>
      </c>
      <c r="B108" s="77" t="s">
        <v>201</v>
      </c>
      <c r="C108" s="3">
        <v>2016</v>
      </c>
      <c r="D108" s="79">
        <v>29953.11</v>
      </c>
      <c r="E108" s="79"/>
      <c r="F108" s="81"/>
      <c r="G108" s="64"/>
      <c r="H108" s="64"/>
      <c r="I108" s="64"/>
      <c r="J108" s="4"/>
      <c r="K108" s="82"/>
      <c r="L108" s="82"/>
      <c r="M108" s="82"/>
      <c r="N108" s="82"/>
    </row>
    <row r="109" spans="1:14">
      <c r="A109" s="3">
        <v>105</v>
      </c>
      <c r="B109" s="77" t="s">
        <v>189</v>
      </c>
      <c r="C109" s="78"/>
      <c r="D109" s="79">
        <v>275592.74</v>
      </c>
      <c r="E109" s="79"/>
      <c r="F109" s="81"/>
      <c r="G109" s="64"/>
      <c r="H109" s="64"/>
      <c r="I109" s="64"/>
      <c r="J109" s="4"/>
      <c r="K109" s="82"/>
      <c r="L109" s="82"/>
      <c r="M109" s="82"/>
      <c r="N109" s="82"/>
    </row>
    <row r="110" spans="1:14" ht="31.5">
      <c r="A110" s="3">
        <v>106</v>
      </c>
      <c r="B110" s="77" t="s">
        <v>209</v>
      </c>
      <c r="C110" s="3">
        <v>1988</v>
      </c>
      <c r="D110" s="79">
        <v>761664.36</v>
      </c>
      <c r="E110" s="79"/>
      <c r="F110" s="81"/>
      <c r="G110" s="64"/>
      <c r="H110" s="64"/>
      <c r="I110" s="64"/>
      <c r="J110" s="4" t="s">
        <v>225</v>
      </c>
      <c r="K110" s="82"/>
      <c r="L110" s="82"/>
      <c r="M110" s="82"/>
      <c r="N110" s="82"/>
    </row>
    <row r="111" spans="1:14" ht="31.5">
      <c r="A111" s="3">
        <v>107</v>
      </c>
      <c r="B111" s="77" t="s">
        <v>210</v>
      </c>
      <c r="C111" s="3">
        <v>2017</v>
      </c>
      <c r="D111" s="79">
        <v>466737.81</v>
      </c>
      <c r="E111" s="79"/>
      <c r="F111" s="81"/>
      <c r="G111" s="64"/>
      <c r="H111" s="64"/>
      <c r="I111" s="64"/>
      <c r="J111" s="4"/>
      <c r="K111" s="82"/>
      <c r="L111" s="82"/>
      <c r="M111" s="82"/>
      <c r="N111" s="82"/>
    </row>
    <row r="112" spans="1:14" ht="31.5">
      <c r="A112" s="3">
        <v>108</v>
      </c>
      <c r="B112" s="77" t="s">
        <v>227</v>
      </c>
      <c r="C112" s="3">
        <v>2017</v>
      </c>
      <c r="D112" s="79">
        <v>3088.8</v>
      </c>
      <c r="E112" s="79"/>
      <c r="F112" s="81"/>
      <c r="G112" s="64"/>
      <c r="H112" s="64"/>
      <c r="I112" s="64"/>
      <c r="J112" s="4"/>
      <c r="K112" s="82"/>
      <c r="L112" s="82"/>
      <c r="M112" s="82"/>
      <c r="N112" s="82"/>
    </row>
    <row r="113" spans="1:14" ht="31.5">
      <c r="A113" s="3">
        <v>109</v>
      </c>
      <c r="B113" s="77" t="s">
        <v>228</v>
      </c>
      <c r="C113" s="3">
        <v>2018</v>
      </c>
      <c r="D113" s="79">
        <v>42484.2</v>
      </c>
      <c r="E113" s="79"/>
      <c r="F113" s="81"/>
      <c r="G113" s="64"/>
      <c r="H113" s="64"/>
      <c r="I113" s="64"/>
      <c r="J113" s="4"/>
      <c r="K113" s="82"/>
      <c r="L113" s="82"/>
      <c r="M113" s="82"/>
      <c r="N113" s="82"/>
    </row>
    <row r="114" spans="1:14" ht="47.25">
      <c r="A114" s="3">
        <v>110</v>
      </c>
      <c r="B114" s="77" t="s">
        <v>282</v>
      </c>
      <c r="C114" s="3">
        <v>2019</v>
      </c>
      <c r="D114" s="79">
        <v>36900</v>
      </c>
      <c r="E114" s="79"/>
      <c r="F114" s="81"/>
      <c r="G114" s="64"/>
      <c r="H114" s="64"/>
      <c r="I114" s="64"/>
      <c r="J114" s="4"/>
      <c r="K114" s="82"/>
      <c r="L114" s="82"/>
      <c r="M114" s="82"/>
      <c r="N114" s="82"/>
    </row>
    <row r="115" spans="1:14" ht="31.5">
      <c r="A115" s="3">
        <v>111</v>
      </c>
      <c r="B115" s="77" t="s">
        <v>283</v>
      </c>
      <c r="C115" s="3">
        <v>2019</v>
      </c>
      <c r="D115" s="79">
        <v>159218.28</v>
      </c>
      <c r="E115" s="79"/>
      <c r="F115" s="81"/>
      <c r="G115" s="64"/>
      <c r="H115" s="64"/>
      <c r="I115" s="64"/>
      <c r="J115" s="4"/>
      <c r="K115" s="82"/>
      <c r="L115" s="82"/>
      <c r="M115" s="82"/>
      <c r="N115" s="82"/>
    </row>
    <row r="116" spans="1:14" ht="31.5">
      <c r="A116" s="3">
        <v>112</v>
      </c>
      <c r="B116" s="77" t="s">
        <v>284</v>
      </c>
      <c r="C116" s="3">
        <v>2019</v>
      </c>
      <c r="D116" s="79">
        <v>10137.66</v>
      </c>
      <c r="E116" s="79"/>
      <c r="F116" s="81"/>
      <c r="G116" s="64"/>
      <c r="H116" s="64"/>
      <c r="I116" s="64"/>
      <c r="J116" s="4"/>
      <c r="K116" s="82"/>
      <c r="L116" s="82"/>
      <c r="M116" s="82"/>
      <c r="N116" s="82"/>
    </row>
    <row r="117" spans="1:14">
      <c r="A117" s="3">
        <v>113</v>
      </c>
      <c r="B117" s="77" t="s">
        <v>285</v>
      </c>
      <c r="C117" s="3">
        <v>2019</v>
      </c>
      <c r="D117" s="79">
        <v>110818.08</v>
      </c>
      <c r="E117" s="79"/>
      <c r="F117" s="81"/>
      <c r="G117" s="64"/>
      <c r="H117" s="64"/>
      <c r="I117" s="64"/>
      <c r="J117" s="4"/>
      <c r="K117" s="82"/>
      <c r="L117" s="82"/>
      <c r="M117" s="82"/>
      <c r="N117" s="82"/>
    </row>
    <row r="118" spans="1:14" ht="31.5">
      <c r="A118" s="3">
        <v>114</v>
      </c>
      <c r="B118" s="77" t="s">
        <v>286</v>
      </c>
      <c r="C118" s="3">
        <v>2019</v>
      </c>
      <c r="D118" s="79">
        <v>40846.699999999997</v>
      </c>
      <c r="E118" s="79"/>
      <c r="F118" s="81"/>
      <c r="G118" s="64"/>
      <c r="H118" s="64"/>
      <c r="I118" s="64"/>
      <c r="J118" s="4"/>
      <c r="K118" s="82"/>
      <c r="L118" s="82"/>
      <c r="M118" s="82"/>
      <c r="N118" s="82"/>
    </row>
    <row r="119" spans="1:14" ht="31.5">
      <c r="A119" s="3">
        <v>115</v>
      </c>
      <c r="B119" s="77" t="s">
        <v>287</v>
      </c>
      <c r="C119" s="3">
        <v>2019</v>
      </c>
      <c r="D119" s="79">
        <v>39869.160000000003</v>
      </c>
      <c r="E119" s="79"/>
      <c r="F119" s="81"/>
      <c r="G119" s="64"/>
      <c r="H119" s="64"/>
      <c r="I119" s="64"/>
      <c r="J119" s="4"/>
      <c r="K119" s="82"/>
      <c r="L119" s="82"/>
      <c r="M119" s="82"/>
      <c r="N119" s="82"/>
    </row>
    <row r="120" spans="1:14" ht="31.5">
      <c r="A120" s="3">
        <v>116</v>
      </c>
      <c r="B120" s="77" t="s">
        <v>288</v>
      </c>
      <c r="C120" s="3">
        <v>2019</v>
      </c>
      <c r="D120" s="79">
        <v>30785</v>
      </c>
      <c r="E120" s="79"/>
      <c r="F120" s="81"/>
      <c r="G120" s="64"/>
      <c r="H120" s="64"/>
      <c r="I120" s="64"/>
      <c r="J120" s="4"/>
      <c r="K120" s="82"/>
      <c r="L120" s="82"/>
      <c r="M120" s="82"/>
      <c r="N120" s="82"/>
    </row>
    <row r="121" spans="1:14" ht="31.5">
      <c r="A121" s="3"/>
      <c r="B121" s="77" t="s">
        <v>502</v>
      </c>
      <c r="C121" s="3">
        <v>2021</v>
      </c>
      <c r="D121" s="79" t="s">
        <v>503</v>
      </c>
      <c r="E121" s="79"/>
      <c r="F121" s="81"/>
      <c r="G121" s="64"/>
      <c r="H121" s="64"/>
      <c r="I121" s="64"/>
      <c r="J121" s="4"/>
      <c r="K121" s="82"/>
      <c r="L121" s="82"/>
      <c r="M121" s="82"/>
      <c r="N121" s="82"/>
    </row>
    <row r="122" spans="1:14" ht="31.5">
      <c r="A122" s="3"/>
      <c r="B122" s="77" t="s">
        <v>504</v>
      </c>
      <c r="C122" s="3">
        <v>2021</v>
      </c>
      <c r="D122" s="79" t="s">
        <v>505</v>
      </c>
      <c r="E122" s="79"/>
      <c r="F122" s="81"/>
      <c r="G122" s="64"/>
      <c r="H122" s="64"/>
      <c r="I122" s="64"/>
      <c r="J122" s="4"/>
      <c r="K122" s="82"/>
      <c r="L122" s="82"/>
      <c r="M122" s="82"/>
      <c r="N122" s="82"/>
    </row>
    <row r="123" spans="1:14" ht="31.5">
      <c r="A123" s="3"/>
      <c r="B123" s="77" t="s">
        <v>506</v>
      </c>
      <c r="C123" s="3">
        <v>2021</v>
      </c>
      <c r="D123" s="79" t="s">
        <v>507</v>
      </c>
      <c r="E123" s="79"/>
      <c r="F123" s="81"/>
      <c r="G123" s="64"/>
      <c r="H123" s="64"/>
      <c r="I123" s="64"/>
      <c r="J123" s="4"/>
      <c r="K123" s="82"/>
      <c r="L123" s="82"/>
      <c r="M123" s="82"/>
      <c r="N123" s="82"/>
    </row>
    <row r="124" spans="1:14" ht="47.25">
      <c r="A124" s="3"/>
      <c r="B124" s="77" t="s">
        <v>508</v>
      </c>
      <c r="C124" s="3">
        <v>2021</v>
      </c>
      <c r="D124" s="79" t="s">
        <v>509</v>
      </c>
      <c r="E124" s="79"/>
      <c r="F124" s="81"/>
      <c r="G124" s="64"/>
      <c r="H124" s="64"/>
      <c r="I124" s="64"/>
      <c r="J124" s="4"/>
      <c r="K124" s="82"/>
      <c r="L124" s="82"/>
      <c r="M124" s="82"/>
      <c r="N124" s="82"/>
    </row>
    <row r="125" spans="1:14" s="217" customFormat="1" ht="31.5">
      <c r="A125" s="170"/>
      <c r="B125" s="103" t="s">
        <v>506</v>
      </c>
      <c r="C125" s="170">
        <v>2021</v>
      </c>
      <c r="D125" s="215" t="s">
        <v>510</v>
      </c>
      <c r="E125" s="215"/>
      <c r="F125" s="84"/>
      <c r="G125" s="86"/>
      <c r="H125" s="86"/>
      <c r="I125" s="86"/>
      <c r="J125" s="216"/>
      <c r="K125" s="172"/>
      <c r="L125" s="172"/>
      <c r="M125" s="172"/>
      <c r="N125" s="172"/>
    </row>
    <row r="126" spans="1:14" s="225" customFormat="1" ht="31.5">
      <c r="A126" s="218"/>
      <c r="B126" s="219" t="s">
        <v>511</v>
      </c>
      <c r="C126" s="218">
        <v>2021</v>
      </c>
      <c r="D126" s="220" t="s">
        <v>512</v>
      </c>
      <c r="E126" s="220"/>
      <c r="F126" s="221"/>
      <c r="G126" s="222"/>
      <c r="H126" s="222"/>
      <c r="I126" s="222" t="s">
        <v>513</v>
      </c>
      <c r="J126" s="223"/>
      <c r="K126" s="224"/>
      <c r="L126" s="224"/>
      <c r="M126" s="224"/>
      <c r="N126" s="224"/>
    </row>
    <row r="127" spans="1:14" s="225" customFormat="1" ht="31.5">
      <c r="A127" s="218"/>
      <c r="B127" s="219" t="s">
        <v>514</v>
      </c>
      <c r="C127" s="218">
        <v>2021</v>
      </c>
      <c r="D127" s="220" t="s">
        <v>515</v>
      </c>
      <c r="E127" s="220"/>
      <c r="F127" s="221"/>
      <c r="G127" s="222"/>
      <c r="H127" s="222"/>
      <c r="I127" s="222" t="s">
        <v>513</v>
      </c>
      <c r="J127" s="223"/>
      <c r="K127" s="224"/>
      <c r="L127" s="224"/>
      <c r="M127" s="224"/>
      <c r="N127" s="224"/>
    </row>
    <row r="128" spans="1:14" s="217" customFormat="1" ht="47.25">
      <c r="A128" s="170"/>
      <c r="B128" s="103" t="s">
        <v>516</v>
      </c>
      <c r="C128" s="170">
        <v>2021</v>
      </c>
      <c r="D128" s="215" t="s">
        <v>517</v>
      </c>
      <c r="E128" s="215"/>
      <c r="F128" s="84"/>
      <c r="G128" s="86"/>
      <c r="H128" s="86"/>
      <c r="I128" s="86"/>
      <c r="J128" s="216"/>
      <c r="K128" s="172"/>
      <c r="L128" s="172"/>
      <c r="M128" s="172"/>
      <c r="N128" s="172"/>
    </row>
    <row r="129" spans="1:1024">
      <c r="A129" s="3"/>
      <c r="B129" s="77" t="s">
        <v>518</v>
      </c>
      <c r="C129" s="3">
        <v>2021</v>
      </c>
      <c r="D129" s="79">
        <v>1327966.3</v>
      </c>
      <c r="E129" s="79"/>
      <c r="F129" s="81"/>
      <c r="G129" s="64"/>
      <c r="H129" s="64"/>
      <c r="I129" s="64"/>
      <c r="J129" s="4"/>
      <c r="K129" s="82"/>
      <c r="L129" s="82"/>
      <c r="M129" s="82"/>
      <c r="N129" s="82"/>
    </row>
    <row r="130" spans="1:1024">
      <c r="A130" s="281" t="s">
        <v>6</v>
      </c>
      <c r="B130" s="281"/>
      <c r="C130" s="281"/>
      <c r="D130" s="87">
        <f>SUM(D6:D129)</f>
        <v>20529365.310000002</v>
      </c>
      <c r="E130" s="87">
        <f>SUM(E6:E129)</f>
        <v>5427000</v>
      </c>
      <c r="F130" s="5"/>
      <c r="G130" s="88"/>
      <c r="H130" s="89"/>
      <c r="I130" s="89"/>
      <c r="J130" s="90"/>
    </row>
    <row r="131" spans="1:1024" s="1" customFormat="1">
      <c r="A131" s="74" t="s">
        <v>22</v>
      </c>
      <c r="B131" s="279" t="s">
        <v>218</v>
      </c>
      <c r="C131" s="279"/>
      <c r="D131" s="279"/>
      <c r="E131" s="279"/>
      <c r="F131" s="279"/>
      <c r="G131" s="279"/>
      <c r="H131" s="91"/>
      <c r="I131" s="91"/>
      <c r="J131" s="77" t="s">
        <v>190</v>
      </c>
      <c r="K131" s="71"/>
      <c r="L131" s="71"/>
      <c r="M131" s="71"/>
      <c r="N131" s="85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  <c r="IW131" s="71"/>
      <c r="IX131" s="71"/>
      <c r="IY131" s="71"/>
      <c r="IZ131" s="71"/>
      <c r="JA131" s="71"/>
      <c r="JB131" s="71"/>
      <c r="JC131" s="71"/>
      <c r="JD131" s="71"/>
      <c r="JE131" s="71"/>
      <c r="JF131" s="71"/>
      <c r="JG131" s="71"/>
      <c r="JH131" s="71"/>
      <c r="JI131" s="71"/>
      <c r="JJ131" s="71"/>
      <c r="JK131" s="71"/>
      <c r="JL131" s="71"/>
      <c r="JM131" s="71"/>
      <c r="JN131" s="71"/>
      <c r="JO131" s="71"/>
      <c r="JP131" s="71"/>
      <c r="JQ131" s="71"/>
      <c r="JR131" s="71"/>
      <c r="JS131" s="71"/>
      <c r="JT131" s="71"/>
      <c r="JU131" s="71"/>
      <c r="JV131" s="71"/>
      <c r="JW131" s="71"/>
      <c r="JX131" s="71"/>
      <c r="JY131" s="71"/>
      <c r="JZ131" s="71"/>
      <c r="KA131" s="71"/>
      <c r="KB131" s="71"/>
      <c r="KC131" s="71"/>
      <c r="KD131" s="71"/>
      <c r="KE131" s="71"/>
      <c r="KF131" s="71"/>
      <c r="KG131" s="71"/>
      <c r="KH131" s="71"/>
      <c r="KI131" s="71"/>
      <c r="KJ131" s="71"/>
      <c r="KK131" s="71"/>
      <c r="KL131" s="71"/>
      <c r="KM131" s="71"/>
      <c r="KN131" s="71"/>
      <c r="KO131" s="71"/>
      <c r="KP131" s="71"/>
      <c r="KQ131" s="71"/>
      <c r="KR131" s="71"/>
      <c r="KS131" s="71"/>
      <c r="KT131" s="71"/>
      <c r="KU131" s="71"/>
      <c r="KV131" s="71"/>
      <c r="KW131" s="71"/>
      <c r="KX131" s="71"/>
      <c r="KY131" s="71"/>
      <c r="KZ131" s="71"/>
      <c r="LA131" s="71"/>
      <c r="LB131" s="71"/>
      <c r="LC131" s="71"/>
      <c r="LD131" s="71"/>
      <c r="LE131" s="71"/>
      <c r="LF131" s="71"/>
      <c r="LG131" s="71"/>
      <c r="LH131" s="71"/>
      <c r="LI131" s="71"/>
      <c r="LJ131" s="71"/>
      <c r="LK131" s="71"/>
      <c r="LL131" s="71"/>
      <c r="LM131" s="71"/>
      <c r="LN131" s="71"/>
      <c r="LO131" s="71"/>
      <c r="LP131" s="71"/>
      <c r="LQ131" s="71"/>
      <c r="LR131" s="71"/>
      <c r="LS131" s="71"/>
      <c r="LT131" s="71"/>
      <c r="LU131" s="71"/>
      <c r="LV131" s="71"/>
      <c r="LW131" s="71"/>
      <c r="LX131" s="71"/>
      <c r="LY131" s="71"/>
      <c r="LZ131" s="71"/>
      <c r="MA131" s="71"/>
      <c r="MB131" s="71"/>
      <c r="MC131" s="71"/>
      <c r="MD131" s="71"/>
      <c r="ME131" s="71"/>
      <c r="MF131" s="71"/>
      <c r="MG131" s="71"/>
      <c r="MH131" s="71"/>
      <c r="MI131" s="71"/>
      <c r="MJ131" s="71"/>
      <c r="MK131" s="71"/>
      <c r="ML131" s="71"/>
      <c r="MM131" s="71"/>
      <c r="MN131" s="71"/>
      <c r="MO131" s="71"/>
      <c r="MP131" s="71"/>
      <c r="MQ131" s="71"/>
      <c r="MR131" s="71"/>
      <c r="MS131" s="71"/>
      <c r="MT131" s="71"/>
      <c r="MU131" s="71"/>
      <c r="MV131" s="71"/>
      <c r="MW131" s="71"/>
      <c r="MX131" s="71"/>
      <c r="MY131" s="71"/>
      <c r="MZ131" s="71"/>
      <c r="NA131" s="71"/>
      <c r="NB131" s="71"/>
      <c r="NC131" s="71"/>
      <c r="ND131" s="71"/>
      <c r="NE131" s="71"/>
      <c r="NF131" s="71"/>
      <c r="NG131" s="71"/>
      <c r="NH131" s="71"/>
      <c r="NI131" s="71"/>
      <c r="NJ131" s="71"/>
      <c r="NK131" s="71"/>
      <c r="NL131" s="71"/>
      <c r="NM131" s="71"/>
      <c r="NN131" s="71"/>
      <c r="NO131" s="71"/>
      <c r="NP131" s="71"/>
      <c r="NQ131" s="71"/>
      <c r="NR131" s="71"/>
      <c r="NS131" s="71"/>
      <c r="NT131" s="71"/>
      <c r="NU131" s="71"/>
      <c r="NV131" s="71"/>
      <c r="NW131" s="71"/>
      <c r="NX131" s="71"/>
      <c r="NY131" s="71"/>
      <c r="NZ131" s="71"/>
      <c r="OA131" s="71"/>
      <c r="OB131" s="71"/>
      <c r="OC131" s="71"/>
      <c r="OD131" s="71"/>
      <c r="OE131" s="71"/>
      <c r="OF131" s="71"/>
      <c r="OG131" s="71"/>
      <c r="OH131" s="71"/>
      <c r="OI131" s="71"/>
      <c r="OJ131" s="71"/>
      <c r="OK131" s="71"/>
      <c r="OL131" s="71"/>
      <c r="OM131" s="71"/>
      <c r="ON131" s="71"/>
      <c r="OO131" s="71"/>
      <c r="OP131" s="71"/>
      <c r="OQ131" s="71"/>
      <c r="OR131" s="71"/>
      <c r="OS131" s="71"/>
      <c r="OT131" s="71"/>
      <c r="OU131" s="71"/>
      <c r="OV131" s="71"/>
      <c r="OW131" s="71"/>
      <c r="OX131" s="71"/>
      <c r="OY131" s="71"/>
      <c r="OZ131" s="71"/>
      <c r="PA131" s="71"/>
      <c r="PB131" s="71"/>
      <c r="PC131" s="71"/>
      <c r="PD131" s="71"/>
      <c r="PE131" s="71"/>
      <c r="PF131" s="71"/>
      <c r="PG131" s="71"/>
      <c r="PH131" s="71"/>
      <c r="PI131" s="71"/>
      <c r="PJ131" s="71"/>
      <c r="PK131" s="71"/>
      <c r="PL131" s="71"/>
      <c r="PM131" s="71"/>
      <c r="PN131" s="71"/>
      <c r="PO131" s="71"/>
      <c r="PP131" s="71"/>
      <c r="PQ131" s="71"/>
      <c r="PR131" s="71"/>
      <c r="PS131" s="71"/>
      <c r="PT131" s="71"/>
      <c r="PU131" s="71"/>
      <c r="PV131" s="71"/>
      <c r="PW131" s="71"/>
      <c r="PX131" s="71"/>
      <c r="PY131" s="71"/>
      <c r="PZ131" s="71"/>
      <c r="QA131" s="71"/>
      <c r="QB131" s="71"/>
      <c r="QC131" s="71"/>
      <c r="QD131" s="71"/>
      <c r="QE131" s="71"/>
      <c r="QF131" s="71"/>
      <c r="QG131" s="71"/>
      <c r="QH131" s="71"/>
      <c r="QI131" s="71"/>
      <c r="QJ131" s="71"/>
      <c r="QK131" s="71"/>
      <c r="QL131" s="71"/>
      <c r="QM131" s="71"/>
      <c r="QN131" s="71"/>
      <c r="QO131" s="71"/>
      <c r="QP131" s="71"/>
      <c r="QQ131" s="71"/>
      <c r="QR131" s="71"/>
      <c r="QS131" s="71"/>
      <c r="QT131" s="71"/>
      <c r="QU131" s="71"/>
      <c r="QV131" s="71"/>
      <c r="QW131" s="71"/>
      <c r="QX131" s="71"/>
      <c r="QY131" s="71"/>
      <c r="QZ131" s="71"/>
      <c r="RA131" s="71"/>
      <c r="RB131" s="71"/>
      <c r="RC131" s="71"/>
      <c r="RD131" s="71"/>
      <c r="RE131" s="71"/>
      <c r="RF131" s="71"/>
      <c r="RG131" s="71"/>
      <c r="RH131" s="71"/>
      <c r="RI131" s="71"/>
      <c r="RJ131" s="71"/>
      <c r="RK131" s="71"/>
      <c r="RL131" s="71"/>
      <c r="RM131" s="71"/>
      <c r="RN131" s="71"/>
      <c r="RO131" s="71"/>
      <c r="RP131" s="71"/>
      <c r="RQ131" s="71"/>
      <c r="RR131" s="71"/>
      <c r="RS131" s="71"/>
      <c r="RT131" s="71"/>
      <c r="RU131" s="71"/>
      <c r="RV131" s="71"/>
      <c r="RW131" s="71"/>
      <c r="RX131" s="71"/>
      <c r="RY131" s="71"/>
      <c r="RZ131" s="71"/>
      <c r="SA131" s="71"/>
      <c r="SB131" s="71"/>
      <c r="SC131" s="71"/>
      <c r="SD131" s="71"/>
      <c r="SE131" s="71"/>
      <c r="SF131" s="71"/>
      <c r="SG131" s="71"/>
      <c r="SH131" s="71"/>
      <c r="SI131" s="71"/>
      <c r="SJ131" s="71"/>
      <c r="SK131" s="71"/>
      <c r="SL131" s="71"/>
      <c r="SM131" s="71"/>
      <c r="SN131" s="71"/>
      <c r="SO131" s="71"/>
      <c r="SP131" s="71"/>
      <c r="SQ131" s="71"/>
      <c r="SR131" s="71"/>
      <c r="SS131" s="71"/>
      <c r="ST131" s="71"/>
      <c r="SU131" s="71"/>
      <c r="SV131" s="71"/>
      <c r="SW131" s="71"/>
      <c r="SX131" s="71"/>
      <c r="SY131" s="71"/>
      <c r="SZ131" s="71"/>
      <c r="TA131" s="71"/>
      <c r="TB131" s="71"/>
      <c r="TC131" s="71"/>
      <c r="TD131" s="71"/>
      <c r="TE131" s="71"/>
      <c r="TF131" s="71"/>
      <c r="TG131" s="71"/>
      <c r="TH131" s="71"/>
      <c r="TI131" s="71"/>
      <c r="TJ131" s="71"/>
      <c r="TK131" s="71"/>
      <c r="TL131" s="71"/>
      <c r="TM131" s="71"/>
      <c r="TN131" s="71"/>
      <c r="TO131" s="71"/>
      <c r="TP131" s="71"/>
      <c r="TQ131" s="71"/>
      <c r="TR131" s="71"/>
      <c r="TS131" s="71"/>
      <c r="TT131" s="71"/>
      <c r="TU131" s="71"/>
      <c r="TV131" s="71"/>
      <c r="TW131" s="71"/>
      <c r="TX131" s="71"/>
      <c r="TY131" s="71"/>
      <c r="TZ131" s="71"/>
      <c r="UA131" s="71"/>
      <c r="UB131" s="71"/>
      <c r="UC131" s="71"/>
      <c r="UD131" s="71"/>
      <c r="UE131" s="71"/>
      <c r="UF131" s="71"/>
      <c r="UG131" s="71"/>
      <c r="UH131" s="71"/>
      <c r="UI131" s="71"/>
      <c r="UJ131" s="71"/>
      <c r="UK131" s="71"/>
      <c r="UL131" s="71"/>
      <c r="UM131" s="71"/>
      <c r="UN131" s="71"/>
      <c r="UO131" s="71"/>
      <c r="UP131" s="71"/>
      <c r="UQ131" s="71"/>
      <c r="UR131" s="71"/>
      <c r="US131" s="71"/>
      <c r="UT131" s="71"/>
      <c r="UU131" s="71"/>
      <c r="UV131" s="71"/>
      <c r="UW131" s="71"/>
      <c r="UX131" s="71"/>
      <c r="UY131" s="71"/>
      <c r="UZ131" s="71"/>
      <c r="VA131" s="71"/>
      <c r="VB131" s="71"/>
      <c r="VC131" s="71"/>
      <c r="VD131" s="71"/>
      <c r="VE131" s="71"/>
      <c r="VF131" s="71"/>
      <c r="VG131" s="71"/>
      <c r="VH131" s="71"/>
      <c r="VI131" s="71"/>
      <c r="VJ131" s="71"/>
      <c r="VK131" s="71"/>
      <c r="VL131" s="71"/>
      <c r="VM131" s="71"/>
      <c r="VN131" s="71"/>
      <c r="VO131" s="71"/>
      <c r="VP131" s="71"/>
      <c r="VQ131" s="71"/>
      <c r="VR131" s="71"/>
      <c r="VS131" s="71"/>
      <c r="VT131" s="71"/>
      <c r="VU131" s="71"/>
      <c r="VV131" s="71"/>
      <c r="VW131" s="71"/>
      <c r="VX131" s="71"/>
      <c r="VY131" s="71"/>
      <c r="VZ131" s="71"/>
      <c r="WA131" s="71"/>
      <c r="WB131" s="71"/>
      <c r="WC131" s="71"/>
      <c r="WD131" s="71"/>
      <c r="WE131" s="71"/>
      <c r="WF131" s="71"/>
      <c r="WG131" s="71"/>
      <c r="WH131" s="71"/>
      <c r="WI131" s="71"/>
      <c r="WJ131" s="71"/>
      <c r="WK131" s="71"/>
      <c r="WL131" s="71"/>
      <c r="WM131" s="71"/>
      <c r="WN131" s="71"/>
      <c r="WO131" s="71"/>
      <c r="WP131" s="71"/>
      <c r="WQ131" s="71"/>
      <c r="WR131" s="71"/>
      <c r="WS131" s="71"/>
      <c r="WT131" s="71"/>
      <c r="WU131" s="71"/>
      <c r="WV131" s="71"/>
      <c r="WW131" s="71"/>
      <c r="WX131" s="71"/>
      <c r="WY131" s="71"/>
      <c r="WZ131" s="71"/>
      <c r="XA131" s="71"/>
      <c r="XB131" s="71"/>
      <c r="XC131" s="71"/>
      <c r="XD131" s="71"/>
      <c r="XE131" s="71"/>
      <c r="XF131" s="71"/>
      <c r="XG131" s="71"/>
      <c r="XH131" s="71"/>
      <c r="XI131" s="71"/>
      <c r="XJ131" s="71"/>
      <c r="XK131" s="71"/>
      <c r="XL131" s="71"/>
      <c r="XM131" s="71"/>
      <c r="XN131" s="71"/>
      <c r="XO131" s="71"/>
      <c r="XP131" s="71"/>
      <c r="XQ131" s="71"/>
      <c r="XR131" s="71"/>
      <c r="XS131" s="71"/>
      <c r="XT131" s="71"/>
      <c r="XU131" s="71"/>
      <c r="XV131" s="71"/>
      <c r="XW131" s="71"/>
      <c r="XX131" s="71"/>
      <c r="XY131" s="71"/>
      <c r="XZ131" s="71"/>
      <c r="YA131" s="71"/>
      <c r="YB131" s="71"/>
      <c r="YC131" s="71"/>
      <c r="YD131" s="71"/>
      <c r="YE131" s="71"/>
      <c r="YF131" s="71"/>
      <c r="YG131" s="71"/>
      <c r="YH131" s="71"/>
      <c r="YI131" s="71"/>
      <c r="YJ131" s="71"/>
      <c r="YK131" s="71"/>
      <c r="YL131" s="71"/>
      <c r="YM131" s="71"/>
      <c r="YN131" s="71"/>
      <c r="YO131" s="71"/>
      <c r="YP131" s="71"/>
      <c r="YQ131" s="71"/>
      <c r="YR131" s="71"/>
      <c r="YS131" s="71"/>
      <c r="YT131" s="71"/>
      <c r="YU131" s="71"/>
      <c r="YV131" s="71"/>
      <c r="YW131" s="71"/>
      <c r="YX131" s="71"/>
      <c r="YY131" s="71"/>
      <c r="YZ131" s="71"/>
      <c r="ZA131" s="71"/>
      <c r="ZB131" s="71"/>
      <c r="ZC131" s="71"/>
      <c r="ZD131" s="71"/>
      <c r="ZE131" s="71"/>
      <c r="ZF131" s="71"/>
      <c r="ZG131" s="71"/>
      <c r="ZH131" s="71"/>
      <c r="ZI131" s="71"/>
      <c r="ZJ131" s="71"/>
      <c r="ZK131" s="71"/>
      <c r="ZL131" s="71"/>
      <c r="ZM131" s="71"/>
      <c r="ZN131" s="71"/>
      <c r="ZO131" s="71"/>
      <c r="ZP131" s="71"/>
      <c r="ZQ131" s="71"/>
      <c r="ZR131" s="71"/>
      <c r="ZS131" s="71"/>
      <c r="ZT131" s="71"/>
      <c r="ZU131" s="71"/>
      <c r="ZV131" s="71"/>
      <c r="ZW131" s="71"/>
      <c r="ZX131" s="71"/>
      <c r="ZY131" s="71"/>
      <c r="ZZ131" s="71"/>
      <c r="AAA131" s="71"/>
      <c r="AAB131" s="71"/>
      <c r="AAC131" s="71"/>
      <c r="AAD131" s="71"/>
      <c r="AAE131" s="71"/>
      <c r="AAF131" s="71"/>
      <c r="AAG131" s="71"/>
      <c r="AAH131" s="71"/>
      <c r="AAI131" s="71"/>
      <c r="AAJ131" s="71"/>
      <c r="AAK131" s="71"/>
      <c r="AAL131" s="71"/>
      <c r="AAM131" s="71"/>
      <c r="AAN131" s="71"/>
      <c r="AAO131" s="71"/>
      <c r="AAP131" s="71"/>
      <c r="AAQ131" s="71"/>
      <c r="AAR131" s="71"/>
      <c r="AAS131" s="71"/>
      <c r="AAT131" s="71"/>
      <c r="AAU131" s="71"/>
      <c r="AAV131" s="71"/>
      <c r="AAW131" s="71"/>
      <c r="AAX131" s="71"/>
      <c r="AAY131" s="71"/>
      <c r="AAZ131" s="71"/>
      <c r="ABA131" s="71"/>
      <c r="ABB131" s="71"/>
      <c r="ABC131" s="71"/>
      <c r="ABD131" s="71"/>
      <c r="ABE131" s="71"/>
      <c r="ABF131" s="71"/>
      <c r="ABG131" s="71"/>
      <c r="ABH131" s="71"/>
      <c r="ABI131" s="71"/>
      <c r="ABJ131" s="71"/>
      <c r="ABK131" s="71"/>
      <c r="ABL131" s="71"/>
      <c r="ABM131" s="71"/>
      <c r="ABN131" s="71"/>
      <c r="ABO131" s="71"/>
      <c r="ABP131" s="71"/>
      <c r="ABQ131" s="71"/>
      <c r="ABR131" s="71"/>
      <c r="ABS131" s="71"/>
      <c r="ABT131" s="71"/>
      <c r="ABU131" s="71"/>
      <c r="ABV131" s="71"/>
      <c r="ABW131" s="71"/>
      <c r="ABX131" s="71"/>
      <c r="ABY131" s="71"/>
      <c r="ABZ131" s="71"/>
      <c r="ACA131" s="71"/>
      <c r="ACB131" s="71"/>
      <c r="ACC131" s="71"/>
      <c r="ACD131" s="71"/>
      <c r="ACE131" s="71"/>
      <c r="ACF131" s="71"/>
      <c r="ACG131" s="71"/>
      <c r="ACH131" s="71"/>
      <c r="ACI131" s="71"/>
      <c r="ACJ131" s="71"/>
      <c r="ACK131" s="71"/>
      <c r="ACL131" s="71"/>
      <c r="ACM131" s="71"/>
      <c r="ACN131" s="71"/>
      <c r="ACO131" s="71"/>
      <c r="ACP131" s="71"/>
      <c r="ACQ131" s="71"/>
      <c r="ACR131" s="71"/>
      <c r="ACS131" s="71"/>
      <c r="ACT131" s="71"/>
      <c r="ACU131" s="71"/>
      <c r="ACV131" s="71"/>
      <c r="ACW131" s="71"/>
      <c r="ACX131" s="71"/>
      <c r="ACY131" s="71"/>
      <c r="ACZ131" s="71"/>
      <c r="ADA131" s="71"/>
      <c r="ADB131" s="71"/>
      <c r="ADC131" s="71"/>
      <c r="ADD131" s="71"/>
      <c r="ADE131" s="71"/>
      <c r="ADF131" s="71"/>
      <c r="ADG131" s="71"/>
      <c r="ADH131" s="71"/>
      <c r="ADI131" s="71"/>
      <c r="ADJ131" s="71"/>
      <c r="ADK131" s="71"/>
      <c r="ADL131" s="71"/>
      <c r="ADM131" s="71"/>
      <c r="ADN131" s="71"/>
      <c r="ADO131" s="71"/>
      <c r="ADP131" s="71"/>
      <c r="ADQ131" s="71"/>
      <c r="ADR131" s="71"/>
      <c r="ADS131" s="71"/>
      <c r="ADT131" s="71"/>
      <c r="ADU131" s="71"/>
      <c r="ADV131" s="71"/>
      <c r="ADW131" s="71"/>
      <c r="ADX131" s="71"/>
      <c r="ADY131" s="71"/>
      <c r="ADZ131" s="71"/>
      <c r="AEA131" s="71"/>
      <c r="AEB131" s="71"/>
      <c r="AEC131" s="71"/>
      <c r="AED131" s="71"/>
      <c r="AEE131" s="71"/>
      <c r="AEF131" s="71"/>
      <c r="AEG131" s="71"/>
      <c r="AEH131" s="71"/>
      <c r="AEI131" s="71"/>
      <c r="AEJ131" s="71"/>
      <c r="AEK131" s="71"/>
      <c r="AEL131" s="71"/>
      <c r="AEM131" s="71"/>
      <c r="AEN131" s="71"/>
      <c r="AEO131" s="71"/>
      <c r="AEP131" s="71"/>
      <c r="AEQ131" s="71"/>
      <c r="AER131" s="71"/>
      <c r="AES131" s="71"/>
      <c r="AET131" s="71"/>
      <c r="AEU131" s="71"/>
      <c r="AEV131" s="71"/>
      <c r="AEW131" s="71"/>
      <c r="AEX131" s="71"/>
      <c r="AEY131" s="71"/>
      <c r="AEZ131" s="71"/>
      <c r="AFA131" s="71"/>
      <c r="AFB131" s="71"/>
      <c r="AFC131" s="71"/>
      <c r="AFD131" s="71"/>
      <c r="AFE131" s="71"/>
      <c r="AFF131" s="71"/>
      <c r="AFG131" s="71"/>
      <c r="AFH131" s="71"/>
      <c r="AFI131" s="71"/>
      <c r="AFJ131" s="71"/>
      <c r="AFK131" s="71"/>
      <c r="AFL131" s="71"/>
      <c r="AFM131" s="71"/>
      <c r="AFN131" s="71"/>
      <c r="AFO131" s="71"/>
      <c r="AFP131" s="71"/>
      <c r="AFQ131" s="71"/>
      <c r="AFR131" s="71"/>
      <c r="AFS131" s="71"/>
      <c r="AFT131" s="71"/>
      <c r="AFU131" s="71"/>
      <c r="AFV131" s="71"/>
      <c r="AFW131" s="71"/>
      <c r="AFX131" s="71"/>
      <c r="AFY131" s="71"/>
      <c r="AFZ131" s="71"/>
      <c r="AGA131" s="71"/>
      <c r="AGB131" s="71"/>
      <c r="AGC131" s="71"/>
      <c r="AGD131" s="71"/>
      <c r="AGE131" s="71"/>
      <c r="AGF131" s="71"/>
      <c r="AGG131" s="71"/>
      <c r="AGH131" s="71"/>
      <c r="AGI131" s="71"/>
      <c r="AGJ131" s="71"/>
      <c r="AGK131" s="71"/>
      <c r="AGL131" s="71"/>
      <c r="AGM131" s="71"/>
      <c r="AGN131" s="71"/>
      <c r="AGO131" s="71"/>
      <c r="AGP131" s="71"/>
      <c r="AGQ131" s="71"/>
      <c r="AGR131" s="71"/>
      <c r="AGS131" s="71"/>
      <c r="AGT131" s="71"/>
      <c r="AGU131" s="71"/>
      <c r="AGV131" s="71"/>
      <c r="AGW131" s="71"/>
      <c r="AGX131" s="71"/>
      <c r="AGY131" s="71"/>
      <c r="AGZ131" s="71"/>
      <c r="AHA131" s="71"/>
      <c r="AHB131" s="71"/>
      <c r="AHC131" s="71"/>
      <c r="AHD131" s="71"/>
      <c r="AHE131" s="71"/>
      <c r="AHF131" s="71"/>
      <c r="AHG131" s="71"/>
      <c r="AHH131" s="71"/>
      <c r="AHI131" s="71"/>
      <c r="AHJ131" s="71"/>
      <c r="AHK131" s="71"/>
      <c r="AHL131" s="71"/>
      <c r="AHM131" s="71"/>
      <c r="AHN131" s="71"/>
      <c r="AHO131" s="71"/>
      <c r="AHP131" s="71"/>
      <c r="AHQ131" s="71"/>
      <c r="AHR131" s="71"/>
      <c r="AHS131" s="71"/>
      <c r="AHT131" s="71"/>
      <c r="AHU131" s="71"/>
      <c r="AHV131" s="71"/>
      <c r="AHW131" s="71"/>
      <c r="AHX131" s="71"/>
      <c r="AHY131" s="71"/>
      <c r="AHZ131" s="71"/>
      <c r="AIA131" s="71"/>
      <c r="AIB131" s="71"/>
      <c r="AIC131" s="71"/>
      <c r="AID131" s="71"/>
      <c r="AIE131" s="71"/>
      <c r="AIF131" s="71"/>
      <c r="AIG131" s="71"/>
      <c r="AIH131" s="71"/>
      <c r="AII131" s="71"/>
      <c r="AIJ131" s="71"/>
      <c r="AIK131" s="71"/>
      <c r="AIL131" s="71"/>
      <c r="AIM131" s="71"/>
      <c r="AIN131" s="71"/>
      <c r="AIO131" s="71"/>
      <c r="AIP131" s="71"/>
      <c r="AIQ131" s="71"/>
      <c r="AIR131" s="71"/>
      <c r="AIS131" s="71"/>
      <c r="AIT131" s="71"/>
      <c r="AIU131" s="71"/>
      <c r="AIV131" s="71"/>
      <c r="AIW131" s="71"/>
      <c r="AIX131" s="71"/>
      <c r="AIY131" s="71"/>
      <c r="AIZ131" s="71"/>
      <c r="AJA131" s="71"/>
      <c r="AJB131" s="71"/>
      <c r="AJC131" s="71"/>
      <c r="AJD131" s="71"/>
      <c r="AJE131" s="71"/>
      <c r="AJF131" s="71"/>
      <c r="AJG131" s="71"/>
      <c r="AJH131" s="71"/>
      <c r="AJI131" s="71"/>
      <c r="AJJ131" s="71"/>
      <c r="AJK131" s="71"/>
      <c r="AJL131" s="71"/>
      <c r="AJM131" s="71"/>
      <c r="AJN131" s="71"/>
      <c r="AJO131" s="71"/>
      <c r="AJP131" s="71"/>
      <c r="AJQ131" s="71"/>
      <c r="AJR131" s="71"/>
      <c r="AJS131" s="71"/>
      <c r="AJT131" s="71"/>
      <c r="AJU131" s="71"/>
      <c r="AJV131" s="71"/>
      <c r="AJW131" s="71"/>
      <c r="AJX131" s="71"/>
      <c r="AJY131" s="71"/>
      <c r="AJZ131" s="71"/>
      <c r="AKA131" s="71"/>
      <c r="AKB131" s="71"/>
      <c r="AKC131" s="71"/>
      <c r="AKD131" s="71"/>
      <c r="AKE131" s="71"/>
      <c r="AKF131" s="71"/>
      <c r="AKG131" s="71"/>
      <c r="AKH131" s="71"/>
      <c r="AKI131" s="71"/>
      <c r="AKJ131" s="71"/>
      <c r="AKK131" s="71"/>
      <c r="AKL131" s="71"/>
      <c r="AKM131" s="71"/>
      <c r="AKN131" s="71"/>
      <c r="AKO131" s="71"/>
      <c r="AKP131" s="71"/>
      <c r="AKQ131" s="71"/>
      <c r="AKR131" s="71"/>
      <c r="AKS131" s="71"/>
      <c r="AKT131" s="71"/>
      <c r="AKU131" s="71"/>
      <c r="AKV131" s="71"/>
      <c r="AKW131" s="71"/>
      <c r="AKX131" s="71"/>
      <c r="AKY131" s="71"/>
      <c r="AKZ131" s="71"/>
      <c r="ALA131" s="71"/>
      <c r="ALB131" s="71"/>
      <c r="ALC131" s="71"/>
      <c r="ALD131" s="71"/>
      <c r="ALE131" s="71"/>
      <c r="ALF131" s="71"/>
      <c r="ALG131" s="71"/>
      <c r="ALH131" s="71"/>
      <c r="ALI131" s="71"/>
      <c r="ALJ131" s="71"/>
      <c r="ALK131" s="71"/>
      <c r="ALL131" s="71"/>
      <c r="ALM131" s="71"/>
      <c r="ALN131" s="71"/>
      <c r="ALO131" s="71"/>
      <c r="ALP131" s="71"/>
      <c r="ALQ131" s="71"/>
      <c r="ALR131" s="71"/>
      <c r="ALS131" s="71"/>
      <c r="ALT131" s="71"/>
      <c r="ALU131" s="71"/>
      <c r="ALV131" s="71"/>
      <c r="ALW131" s="71"/>
      <c r="ALX131" s="71"/>
      <c r="ALY131" s="71"/>
      <c r="ALZ131" s="71"/>
      <c r="AMA131" s="71"/>
      <c r="AMB131" s="71"/>
      <c r="AMC131" s="71"/>
      <c r="AMD131" s="71"/>
      <c r="AME131" s="71"/>
      <c r="AMF131" s="71"/>
      <c r="AMG131" s="71"/>
      <c r="AMH131" s="71"/>
      <c r="AMI131" s="71"/>
      <c r="AMJ131" s="71"/>
    </row>
    <row r="132" spans="1:1024" ht="78.75">
      <c r="A132" s="3">
        <v>1</v>
      </c>
      <c r="B132" s="48" t="s">
        <v>191</v>
      </c>
      <c r="C132" s="3">
        <v>1964</v>
      </c>
      <c r="D132" s="92"/>
      <c r="E132" s="92">
        <v>2000000</v>
      </c>
      <c r="F132" s="93">
        <v>1052</v>
      </c>
      <c r="G132" s="4" t="s">
        <v>116</v>
      </c>
      <c r="H132" s="64" t="s">
        <v>127</v>
      </c>
      <c r="I132" s="4" t="s">
        <v>171</v>
      </c>
      <c r="J132" s="64" t="s">
        <v>118</v>
      </c>
    </row>
    <row r="133" spans="1:1024">
      <c r="A133" s="3">
        <v>2</v>
      </c>
      <c r="B133" s="48" t="s">
        <v>143</v>
      </c>
      <c r="C133" s="3">
        <v>1995</v>
      </c>
      <c r="D133" s="92"/>
      <c r="E133" s="92">
        <v>1000000</v>
      </c>
      <c r="F133" s="93">
        <v>593</v>
      </c>
      <c r="G133" s="4"/>
      <c r="H133" s="4"/>
      <c r="I133" s="4" t="s">
        <v>117</v>
      </c>
      <c r="J133" s="64" t="s">
        <v>118</v>
      </c>
    </row>
    <row r="134" spans="1:1024" ht="31.5">
      <c r="A134" s="3">
        <v>3</v>
      </c>
      <c r="B134" s="95" t="s">
        <v>108</v>
      </c>
      <c r="C134" s="96">
        <v>2013</v>
      </c>
      <c r="D134" s="97">
        <v>1472701.42</v>
      </c>
      <c r="E134" s="98"/>
      <c r="F134" s="99">
        <v>537</v>
      </c>
      <c r="G134" s="100"/>
      <c r="H134" s="100"/>
      <c r="I134" s="100" t="s">
        <v>84</v>
      </c>
      <c r="J134" s="101" t="s">
        <v>118</v>
      </c>
      <c r="K134" s="102"/>
    </row>
    <row r="135" spans="1:1024">
      <c r="A135" s="3">
        <v>4</v>
      </c>
      <c r="B135" s="48" t="s">
        <v>79</v>
      </c>
      <c r="C135" s="3">
        <v>2007</v>
      </c>
      <c r="D135" s="92">
        <v>1600.01</v>
      </c>
      <c r="E135" s="98"/>
      <c r="F135" s="93"/>
      <c r="G135" s="4"/>
      <c r="H135" s="4"/>
      <c r="I135" s="4"/>
      <c r="J135" s="101" t="s">
        <v>172</v>
      </c>
    </row>
    <row r="136" spans="1:1024" ht="63">
      <c r="A136" s="104">
        <v>5</v>
      </c>
      <c r="B136" s="105" t="s">
        <v>219</v>
      </c>
      <c r="C136" s="104">
        <v>2017</v>
      </c>
      <c r="D136" s="106">
        <v>89311.53</v>
      </c>
      <c r="E136" s="107"/>
      <c r="F136" s="108"/>
      <c r="G136" s="109"/>
      <c r="H136" s="109"/>
      <c r="I136" s="109" t="s">
        <v>220</v>
      </c>
      <c r="J136" s="110" t="s">
        <v>221</v>
      </c>
    </row>
    <row r="137" spans="1:1024" s="1" customFormat="1" ht="12.75" customHeight="1">
      <c r="A137" s="275" t="s">
        <v>6</v>
      </c>
      <c r="B137" s="275"/>
      <c r="C137" s="275"/>
      <c r="D137" s="111">
        <f>SUM(D132:D136)</f>
        <v>1563612.96</v>
      </c>
      <c r="E137" s="111">
        <f>SUM(E132:E136)</f>
        <v>3000000</v>
      </c>
      <c r="F137" s="6"/>
      <c r="G137" s="113"/>
      <c r="H137" s="113"/>
      <c r="I137" s="113"/>
      <c r="J137" s="114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  <c r="IW137" s="71"/>
      <c r="IX137" s="71"/>
      <c r="IY137" s="71"/>
      <c r="IZ137" s="71"/>
      <c r="JA137" s="71"/>
      <c r="JB137" s="71"/>
      <c r="JC137" s="71"/>
      <c r="JD137" s="71"/>
      <c r="JE137" s="71"/>
      <c r="JF137" s="71"/>
      <c r="JG137" s="71"/>
      <c r="JH137" s="71"/>
      <c r="JI137" s="71"/>
      <c r="JJ137" s="71"/>
      <c r="JK137" s="71"/>
      <c r="JL137" s="71"/>
      <c r="JM137" s="71"/>
      <c r="JN137" s="71"/>
      <c r="JO137" s="71"/>
      <c r="JP137" s="71"/>
      <c r="JQ137" s="71"/>
      <c r="JR137" s="71"/>
      <c r="JS137" s="71"/>
      <c r="JT137" s="71"/>
      <c r="JU137" s="71"/>
      <c r="JV137" s="71"/>
      <c r="JW137" s="71"/>
      <c r="JX137" s="71"/>
      <c r="JY137" s="71"/>
      <c r="JZ137" s="71"/>
      <c r="KA137" s="71"/>
      <c r="KB137" s="71"/>
      <c r="KC137" s="71"/>
      <c r="KD137" s="71"/>
      <c r="KE137" s="71"/>
      <c r="KF137" s="71"/>
      <c r="KG137" s="71"/>
      <c r="KH137" s="71"/>
      <c r="KI137" s="71"/>
      <c r="KJ137" s="71"/>
      <c r="KK137" s="71"/>
      <c r="KL137" s="71"/>
      <c r="KM137" s="71"/>
      <c r="KN137" s="71"/>
      <c r="KO137" s="71"/>
      <c r="KP137" s="71"/>
      <c r="KQ137" s="71"/>
      <c r="KR137" s="71"/>
      <c r="KS137" s="71"/>
      <c r="KT137" s="71"/>
      <c r="KU137" s="71"/>
      <c r="KV137" s="71"/>
      <c r="KW137" s="71"/>
      <c r="KX137" s="71"/>
      <c r="KY137" s="71"/>
      <c r="KZ137" s="71"/>
      <c r="LA137" s="71"/>
      <c r="LB137" s="71"/>
      <c r="LC137" s="71"/>
      <c r="LD137" s="71"/>
      <c r="LE137" s="71"/>
      <c r="LF137" s="71"/>
      <c r="LG137" s="71"/>
      <c r="LH137" s="71"/>
      <c r="LI137" s="71"/>
      <c r="LJ137" s="71"/>
      <c r="LK137" s="71"/>
      <c r="LL137" s="71"/>
      <c r="LM137" s="71"/>
      <c r="LN137" s="71"/>
      <c r="LO137" s="71"/>
      <c r="LP137" s="71"/>
      <c r="LQ137" s="71"/>
      <c r="LR137" s="71"/>
      <c r="LS137" s="71"/>
      <c r="LT137" s="71"/>
      <c r="LU137" s="71"/>
      <c r="LV137" s="71"/>
      <c r="LW137" s="71"/>
      <c r="LX137" s="71"/>
      <c r="LY137" s="71"/>
      <c r="LZ137" s="71"/>
      <c r="MA137" s="71"/>
      <c r="MB137" s="71"/>
      <c r="MC137" s="71"/>
      <c r="MD137" s="71"/>
      <c r="ME137" s="71"/>
      <c r="MF137" s="71"/>
      <c r="MG137" s="71"/>
      <c r="MH137" s="71"/>
      <c r="MI137" s="71"/>
      <c r="MJ137" s="71"/>
      <c r="MK137" s="71"/>
      <c r="ML137" s="71"/>
      <c r="MM137" s="71"/>
      <c r="MN137" s="71"/>
      <c r="MO137" s="71"/>
      <c r="MP137" s="71"/>
      <c r="MQ137" s="71"/>
      <c r="MR137" s="71"/>
      <c r="MS137" s="71"/>
      <c r="MT137" s="71"/>
      <c r="MU137" s="71"/>
      <c r="MV137" s="71"/>
      <c r="MW137" s="71"/>
      <c r="MX137" s="71"/>
      <c r="MY137" s="71"/>
      <c r="MZ137" s="71"/>
      <c r="NA137" s="71"/>
      <c r="NB137" s="71"/>
      <c r="NC137" s="71"/>
      <c r="ND137" s="71"/>
      <c r="NE137" s="71"/>
      <c r="NF137" s="71"/>
      <c r="NG137" s="71"/>
      <c r="NH137" s="71"/>
      <c r="NI137" s="71"/>
      <c r="NJ137" s="71"/>
      <c r="NK137" s="71"/>
      <c r="NL137" s="71"/>
      <c r="NM137" s="71"/>
      <c r="NN137" s="71"/>
      <c r="NO137" s="71"/>
      <c r="NP137" s="71"/>
      <c r="NQ137" s="71"/>
      <c r="NR137" s="71"/>
      <c r="NS137" s="71"/>
      <c r="NT137" s="71"/>
      <c r="NU137" s="71"/>
      <c r="NV137" s="71"/>
      <c r="NW137" s="71"/>
      <c r="NX137" s="71"/>
      <c r="NY137" s="71"/>
      <c r="NZ137" s="71"/>
      <c r="OA137" s="71"/>
      <c r="OB137" s="71"/>
      <c r="OC137" s="71"/>
      <c r="OD137" s="71"/>
      <c r="OE137" s="71"/>
      <c r="OF137" s="71"/>
      <c r="OG137" s="71"/>
      <c r="OH137" s="71"/>
      <c r="OI137" s="71"/>
      <c r="OJ137" s="71"/>
      <c r="OK137" s="71"/>
      <c r="OL137" s="71"/>
      <c r="OM137" s="71"/>
      <c r="ON137" s="71"/>
      <c r="OO137" s="71"/>
      <c r="OP137" s="71"/>
      <c r="OQ137" s="71"/>
      <c r="OR137" s="71"/>
      <c r="OS137" s="71"/>
      <c r="OT137" s="71"/>
      <c r="OU137" s="71"/>
      <c r="OV137" s="71"/>
      <c r="OW137" s="71"/>
      <c r="OX137" s="71"/>
      <c r="OY137" s="71"/>
      <c r="OZ137" s="71"/>
      <c r="PA137" s="71"/>
      <c r="PB137" s="71"/>
      <c r="PC137" s="71"/>
      <c r="PD137" s="71"/>
      <c r="PE137" s="71"/>
      <c r="PF137" s="71"/>
      <c r="PG137" s="71"/>
      <c r="PH137" s="71"/>
      <c r="PI137" s="71"/>
      <c r="PJ137" s="71"/>
      <c r="PK137" s="71"/>
      <c r="PL137" s="71"/>
      <c r="PM137" s="71"/>
      <c r="PN137" s="71"/>
      <c r="PO137" s="71"/>
      <c r="PP137" s="71"/>
      <c r="PQ137" s="71"/>
      <c r="PR137" s="71"/>
      <c r="PS137" s="71"/>
      <c r="PT137" s="71"/>
      <c r="PU137" s="71"/>
      <c r="PV137" s="71"/>
      <c r="PW137" s="71"/>
      <c r="PX137" s="71"/>
      <c r="PY137" s="71"/>
      <c r="PZ137" s="71"/>
      <c r="QA137" s="71"/>
      <c r="QB137" s="71"/>
      <c r="QC137" s="71"/>
      <c r="QD137" s="71"/>
      <c r="QE137" s="71"/>
      <c r="QF137" s="71"/>
      <c r="QG137" s="71"/>
      <c r="QH137" s="71"/>
      <c r="QI137" s="71"/>
      <c r="QJ137" s="71"/>
      <c r="QK137" s="71"/>
      <c r="QL137" s="71"/>
      <c r="QM137" s="71"/>
      <c r="QN137" s="71"/>
      <c r="QO137" s="71"/>
      <c r="QP137" s="71"/>
      <c r="QQ137" s="71"/>
      <c r="QR137" s="71"/>
      <c r="QS137" s="71"/>
      <c r="QT137" s="71"/>
      <c r="QU137" s="71"/>
      <c r="QV137" s="71"/>
      <c r="QW137" s="71"/>
      <c r="QX137" s="71"/>
      <c r="QY137" s="71"/>
      <c r="QZ137" s="71"/>
      <c r="RA137" s="71"/>
      <c r="RB137" s="71"/>
      <c r="RC137" s="71"/>
      <c r="RD137" s="71"/>
      <c r="RE137" s="71"/>
      <c r="RF137" s="71"/>
      <c r="RG137" s="71"/>
      <c r="RH137" s="71"/>
      <c r="RI137" s="71"/>
      <c r="RJ137" s="71"/>
      <c r="RK137" s="71"/>
      <c r="RL137" s="71"/>
      <c r="RM137" s="71"/>
      <c r="RN137" s="71"/>
      <c r="RO137" s="71"/>
      <c r="RP137" s="71"/>
      <c r="RQ137" s="71"/>
      <c r="RR137" s="71"/>
      <c r="RS137" s="71"/>
      <c r="RT137" s="71"/>
      <c r="RU137" s="71"/>
      <c r="RV137" s="71"/>
      <c r="RW137" s="71"/>
      <c r="RX137" s="71"/>
      <c r="RY137" s="71"/>
      <c r="RZ137" s="71"/>
      <c r="SA137" s="71"/>
      <c r="SB137" s="71"/>
      <c r="SC137" s="71"/>
      <c r="SD137" s="71"/>
      <c r="SE137" s="71"/>
      <c r="SF137" s="71"/>
      <c r="SG137" s="71"/>
      <c r="SH137" s="71"/>
      <c r="SI137" s="71"/>
      <c r="SJ137" s="71"/>
      <c r="SK137" s="71"/>
      <c r="SL137" s="71"/>
      <c r="SM137" s="71"/>
      <c r="SN137" s="71"/>
      <c r="SO137" s="71"/>
      <c r="SP137" s="71"/>
      <c r="SQ137" s="71"/>
      <c r="SR137" s="71"/>
      <c r="SS137" s="71"/>
      <c r="ST137" s="71"/>
      <c r="SU137" s="71"/>
      <c r="SV137" s="71"/>
      <c r="SW137" s="71"/>
      <c r="SX137" s="71"/>
      <c r="SY137" s="71"/>
      <c r="SZ137" s="71"/>
      <c r="TA137" s="71"/>
      <c r="TB137" s="71"/>
      <c r="TC137" s="71"/>
      <c r="TD137" s="71"/>
      <c r="TE137" s="71"/>
      <c r="TF137" s="71"/>
      <c r="TG137" s="71"/>
      <c r="TH137" s="71"/>
      <c r="TI137" s="71"/>
      <c r="TJ137" s="71"/>
      <c r="TK137" s="71"/>
      <c r="TL137" s="71"/>
      <c r="TM137" s="71"/>
      <c r="TN137" s="71"/>
      <c r="TO137" s="71"/>
      <c r="TP137" s="71"/>
      <c r="TQ137" s="71"/>
      <c r="TR137" s="71"/>
      <c r="TS137" s="71"/>
      <c r="TT137" s="71"/>
      <c r="TU137" s="71"/>
      <c r="TV137" s="71"/>
      <c r="TW137" s="71"/>
      <c r="TX137" s="71"/>
      <c r="TY137" s="71"/>
      <c r="TZ137" s="71"/>
      <c r="UA137" s="71"/>
      <c r="UB137" s="71"/>
      <c r="UC137" s="71"/>
      <c r="UD137" s="71"/>
      <c r="UE137" s="71"/>
      <c r="UF137" s="71"/>
      <c r="UG137" s="71"/>
      <c r="UH137" s="71"/>
      <c r="UI137" s="71"/>
      <c r="UJ137" s="71"/>
      <c r="UK137" s="71"/>
      <c r="UL137" s="71"/>
      <c r="UM137" s="71"/>
      <c r="UN137" s="71"/>
      <c r="UO137" s="71"/>
      <c r="UP137" s="71"/>
      <c r="UQ137" s="71"/>
      <c r="UR137" s="71"/>
      <c r="US137" s="71"/>
      <c r="UT137" s="71"/>
      <c r="UU137" s="71"/>
      <c r="UV137" s="71"/>
      <c r="UW137" s="71"/>
      <c r="UX137" s="71"/>
      <c r="UY137" s="71"/>
      <c r="UZ137" s="71"/>
      <c r="VA137" s="71"/>
      <c r="VB137" s="71"/>
      <c r="VC137" s="71"/>
      <c r="VD137" s="71"/>
      <c r="VE137" s="71"/>
      <c r="VF137" s="71"/>
      <c r="VG137" s="71"/>
      <c r="VH137" s="71"/>
      <c r="VI137" s="71"/>
      <c r="VJ137" s="71"/>
      <c r="VK137" s="71"/>
      <c r="VL137" s="71"/>
      <c r="VM137" s="71"/>
      <c r="VN137" s="71"/>
      <c r="VO137" s="71"/>
      <c r="VP137" s="71"/>
      <c r="VQ137" s="71"/>
      <c r="VR137" s="71"/>
      <c r="VS137" s="71"/>
      <c r="VT137" s="71"/>
      <c r="VU137" s="71"/>
      <c r="VV137" s="71"/>
      <c r="VW137" s="71"/>
      <c r="VX137" s="71"/>
      <c r="VY137" s="71"/>
      <c r="VZ137" s="71"/>
      <c r="WA137" s="71"/>
      <c r="WB137" s="71"/>
      <c r="WC137" s="71"/>
      <c r="WD137" s="71"/>
      <c r="WE137" s="71"/>
      <c r="WF137" s="71"/>
      <c r="WG137" s="71"/>
      <c r="WH137" s="71"/>
      <c r="WI137" s="71"/>
      <c r="WJ137" s="71"/>
      <c r="WK137" s="71"/>
      <c r="WL137" s="71"/>
      <c r="WM137" s="71"/>
      <c r="WN137" s="71"/>
      <c r="WO137" s="71"/>
      <c r="WP137" s="71"/>
      <c r="WQ137" s="71"/>
      <c r="WR137" s="71"/>
      <c r="WS137" s="71"/>
      <c r="WT137" s="71"/>
      <c r="WU137" s="71"/>
      <c r="WV137" s="71"/>
      <c r="WW137" s="71"/>
      <c r="WX137" s="71"/>
      <c r="WY137" s="71"/>
      <c r="WZ137" s="71"/>
      <c r="XA137" s="71"/>
      <c r="XB137" s="71"/>
      <c r="XC137" s="71"/>
      <c r="XD137" s="71"/>
      <c r="XE137" s="71"/>
      <c r="XF137" s="71"/>
      <c r="XG137" s="71"/>
      <c r="XH137" s="71"/>
      <c r="XI137" s="71"/>
      <c r="XJ137" s="71"/>
      <c r="XK137" s="71"/>
      <c r="XL137" s="71"/>
      <c r="XM137" s="71"/>
      <c r="XN137" s="71"/>
      <c r="XO137" s="71"/>
      <c r="XP137" s="71"/>
      <c r="XQ137" s="71"/>
      <c r="XR137" s="71"/>
      <c r="XS137" s="71"/>
      <c r="XT137" s="71"/>
      <c r="XU137" s="71"/>
      <c r="XV137" s="71"/>
      <c r="XW137" s="71"/>
      <c r="XX137" s="71"/>
      <c r="XY137" s="71"/>
      <c r="XZ137" s="71"/>
      <c r="YA137" s="71"/>
      <c r="YB137" s="71"/>
      <c r="YC137" s="71"/>
      <c r="YD137" s="71"/>
      <c r="YE137" s="71"/>
      <c r="YF137" s="71"/>
      <c r="YG137" s="71"/>
      <c r="YH137" s="71"/>
      <c r="YI137" s="71"/>
      <c r="YJ137" s="71"/>
      <c r="YK137" s="71"/>
      <c r="YL137" s="71"/>
      <c r="YM137" s="71"/>
      <c r="YN137" s="71"/>
      <c r="YO137" s="71"/>
      <c r="YP137" s="71"/>
      <c r="YQ137" s="71"/>
      <c r="YR137" s="71"/>
      <c r="YS137" s="71"/>
      <c r="YT137" s="71"/>
      <c r="YU137" s="71"/>
      <c r="YV137" s="71"/>
      <c r="YW137" s="71"/>
      <c r="YX137" s="71"/>
      <c r="YY137" s="71"/>
      <c r="YZ137" s="71"/>
      <c r="ZA137" s="71"/>
      <c r="ZB137" s="71"/>
      <c r="ZC137" s="71"/>
      <c r="ZD137" s="71"/>
      <c r="ZE137" s="71"/>
      <c r="ZF137" s="71"/>
      <c r="ZG137" s="71"/>
      <c r="ZH137" s="71"/>
      <c r="ZI137" s="71"/>
      <c r="ZJ137" s="71"/>
      <c r="ZK137" s="71"/>
      <c r="ZL137" s="71"/>
      <c r="ZM137" s="71"/>
      <c r="ZN137" s="71"/>
      <c r="ZO137" s="71"/>
      <c r="ZP137" s="71"/>
      <c r="ZQ137" s="71"/>
      <c r="ZR137" s="71"/>
      <c r="ZS137" s="71"/>
      <c r="ZT137" s="71"/>
      <c r="ZU137" s="71"/>
      <c r="ZV137" s="71"/>
      <c r="ZW137" s="71"/>
      <c r="ZX137" s="71"/>
      <c r="ZY137" s="71"/>
      <c r="ZZ137" s="71"/>
      <c r="AAA137" s="71"/>
      <c r="AAB137" s="71"/>
      <c r="AAC137" s="71"/>
      <c r="AAD137" s="71"/>
      <c r="AAE137" s="71"/>
      <c r="AAF137" s="71"/>
      <c r="AAG137" s="71"/>
      <c r="AAH137" s="71"/>
      <c r="AAI137" s="71"/>
      <c r="AAJ137" s="71"/>
      <c r="AAK137" s="71"/>
      <c r="AAL137" s="71"/>
      <c r="AAM137" s="71"/>
      <c r="AAN137" s="71"/>
      <c r="AAO137" s="71"/>
      <c r="AAP137" s="71"/>
      <c r="AAQ137" s="71"/>
      <c r="AAR137" s="71"/>
      <c r="AAS137" s="71"/>
      <c r="AAT137" s="71"/>
      <c r="AAU137" s="71"/>
      <c r="AAV137" s="71"/>
      <c r="AAW137" s="71"/>
      <c r="AAX137" s="71"/>
      <c r="AAY137" s="71"/>
      <c r="AAZ137" s="71"/>
      <c r="ABA137" s="71"/>
      <c r="ABB137" s="71"/>
      <c r="ABC137" s="71"/>
      <c r="ABD137" s="71"/>
      <c r="ABE137" s="71"/>
      <c r="ABF137" s="71"/>
      <c r="ABG137" s="71"/>
      <c r="ABH137" s="71"/>
      <c r="ABI137" s="71"/>
      <c r="ABJ137" s="71"/>
      <c r="ABK137" s="71"/>
      <c r="ABL137" s="71"/>
      <c r="ABM137" s="71"/>
      <c r="ABN137" s="71"/>
      <c r="ABO137" s="71"/>
      <c r="ABP137" s="71"/>
      <c r="ABQ137" s="71"/>
      <c r="ABR137" s="71"/>
      <c r="ABS137" s="71"/>
      <c r="ABT137" s="71"/>
      <c r="ABU137" s="71"/>
      <c r="ABV137" s="71"/>
      <c r="ABW137" s="71"/>
      <c r="ABX137" s="71"/>
      <c r="ABY137" s="71"/>
      <c r="ABZ137" s="71"/>
      <c r="ACA137" s="71"/>
      <c r="ACB137" s="71"/>
      <c r="ACC137" s="71"/>
      <c r="ACD137" s="71"/>
      <c r="ACE137" s="71"/>
      <c r="ACF137" s="71"/>
      <c r="ACG137" s="71"/>
      <c r="ACH137" s="71"/>
      <c r="ACI137" s="71"/>
      <c r="ACJ137" s="71"/>
      <c r="ACK137" s="71"/>
      <c r="ACL137" s="71"/>
      <c r="ACM137" s="71"/>
      <c r="ACN137" s="71"/>
      <c r="ACO137" s="71"/>
      <c r="ACP137" s="71"/>
      <c r="ACQ137" s="71"/>
      <c r="ACR137" s="71"/>
      <c r="ACS137" s="71"/>
      <c r="ACT137" s="71"/>
      <c r="ACU137" s="71"/>
      <c r="ACV137" s="71"/>
      <c r="ACW137" s="71"/>
      <c r="ACX137" s="71"/>
      <c r="ACY137" s="71"/>
      <c r="ACZ137" s="71"/>
      <c r="ADA137" s="71"/>
      <c r="ADB137" s="71"/>
      <c r="ADC137" s="71"/>
      <c r="ADD137" s="71"/>
      <c r="ADE137" s="71"/>
      <c r="ADF137" s="71"/>
      <c r="ADG137" s="71"/>
      <c r="ADH137" s="71"/>
      <c r="ADI137" s="71"/>
      <c r="ADJ137" s="71"/>
      <c r="ADK137" s="71"/>
      <c r="ADL137" s="71"/>
      <c r="ADM137" s="71"/>
      <c r="ADN137" s="71"/>
      <c r="ADO137" s="71"/>
      <c r="ADP137" s="71"/>
      <c r="ADQ137" s="71"/>
      <c r="ADR137" s="71"/>
      <c r="ADS137" s="71"/>
      <c r="ADT137" s="71"/>
      <c r="ADU137" s="71"/>
      <c r="ADV137" s="71"/>
      <c r="ADW137" s="71"/>
      <c r="ADX137" s="71"/>
      <c r="ADY137" s="71"/>
      <c r="ADZ137" s="71"/>
      <c r="AEA137" s="71"/>
      <c r="AEB137" s="71"/>
      <c r="AEC137" s="71"/>
      <c r="AED137" s="71"/>
      <c r="AEE137" s="71"/>
      <c r="AEF137" s="71"/>
      <c r="AEG137" s="71"/>
      <c r="AEH137" s="71"/>
      <c r="AEI137" s="71"/>
      <c r="AEJ137" s="71"/>
      <c r="AEK137" s="71"/>
      <c r="AEL137" s="71"/>
      <c r="AEM137" s="71"/>
      <c r="AEN137" s="71"/>
      <c r="AEO137" s="71"/>
      <c r="AEP137" s="71"/>
      <c r="AEQ137" s="71"/>
      <c r="AER137" s="71"/>
      <c r="AES137" s="71"/>
      <c r="AET137" s="71"/>
      <c r="AEU137" s="71"/>
      <c r="AEV137" s="71"/>
      <c r="AEW137" s="71"/>
      <c r="AEX137" s="71"/>
      <c r="AEY137" s="71"/>
      <c r="AEZ137" s="71"/>
      <c r="AFA137" s="71"/>
      <c r="AFB137" s="71"/>
      <c r="AFC137" s="71"/>
      <c r="AFD137" s="71"/>
      <c r="AFE137" s="71"/>
      <c r="AFF137" s="71"/>
      <c r="AFG137" s="71"/>
      <c r="AFH137" s="71"/>
      <c r="AFI137" s="71"/>
      <c r="AFJ137" s="71"/>
      <c r="AFK137" s="71"/>
      <c r="AFL137" s="71"/>
      <c r="AFM137" s="71"/>
      <c r="AFN137" s="71"/>
      <c r="AFO137" s="71"/>
      <c r="AFP137" s="71"/>
      <c r="AFQ137" s="71"/>
      <c r="AFR137" s="71"/>
      <c r="AFS137" s="71"/>
      <c r="AFT137" s="71"/>
      <c r="AFU137" s="71"/>
      <c r="AFV137" s="71"/>
      <c r="AFW137" s="71"/>
      <c r="AFX137" s="71"/>
      <c r="AFY137" s="71"/>
      <c r="AFZ137" s="71"/>
      <c r="AGA137" s="71"/>
      <c r="AGB137" s="71"/>
      <c r="AGC137" s="71"/>
      <c r="AGD137" s="71"/>
      <c r="AGE137" s="71"/>
      <c r="AGF137" s="71"/>
      <c r="AGG137" s="71"/>
      <c r="AGH137" s="71"/>
      <c r="AGI137" s="71"/>
      <c r="AGJ137" s="71"/>
      <c r="AGK137" s="71"/>
      <c r="AGL137" s="71"/>
      <c r="AGM137" s="71"/>
      <c r="AGN137" s="71"/>
      <c r="AGO137" s="71"/>
      <c r="AGP137" s="71"/>
      <c r="AGQ137" s="71"/>
      <c r="AGR137" s="71"/>
      <c r="AGS137" s="71"/>
      <c r="AGT137" s="71"/>
      <c r="AGU137" s="71"/>
      <c r="AGV137" s="71"/>
      <c r="AGW137" s="71"/>
      <c r="AGX137" s="71"/>
      <c r="AGY137" s="71"/>
      <c r="AGZ137" s="71"/>
      <c r="AHA137" s="71"/>
      <c r="AHB137" s="71"/>
      <c r="AHC137" s="71"/>
      <c r="AHD137" s="71"/>
      <c r="AHE137" s="71"/>
      <c r="AHF137" s="71"/>
      <c r="AHG137" s="71"/>
      <c r="AHH137" s="71"/>
      <c r="AHI137" s="71"/>
      <c r="AHJ137" s="71"/>
      <c r="AHK137" s="71"/>
      <c r="AHL137" s="71"/>
      <c r="AHM137" s="71"/>
      <c r="AHN137" s="71"/>
      <c r="AHO137" s="71"/>
      <c r="AHP137" s="71"/>
      <c r="AHQ137" s="71"/>
      <c r="AHR137" s="71"/>
      <c r="AHS137" s="71"/>
      <c r="AHT137" s="71"/>
      <c r="AHU137" s="71"/>
      <c r="AHV137" s="71"/>
      <c r="AHW137" s="71"/>
      <c r="AHX137" s="71"/>
      <c r="AHY137" s="71"/>
      <c r="AHZ137" s="71"/>
      <c r="AIA137" s="71"/>
      <c r="AIB137" s="71"/>
      <c r="AIC137" s="71"/>
      <c r="AID137" s="71"/>
      <c r="AIE137" s="71"/>
      <c r="AIF137" s="71"/>
      <c r="AIG137" s="71"/>
      <c r="AIH137" s="71"/>
      <c r="AII137" s="71"/>
      <c r="AIJ137" s="71"/>
      <c r="AIK137" s="71"/>
      <c r="AIL137" s="71"/>
      <c r="AIM137" s="71"/>
      <c r="AIN137" s="71"/>
      <c r="AIO137" s="71"/>
      <c r="AIP137" s="71"/>
      <c r="AIQ137" s="71"/>
      <c r="AIR137" s="71"/>
      <c r="AIS137" s="71"/>
      <c r="AIT137" s="71"/>
      <c r="AIU137" s="71"/>
      <c r="AIV137" s="71"/>
      <c r="AIW137" s="71"/>
      <c r="AIX137" s="71"/>
      <c r="AIY137" s="71"/>
      <c r="AIZ137" s="71"/>
      <c r="AJA137" s="71"/>
      <c r="AJB137" s="71"/>
      <c r="AJC137" s="71"/>
      <c r="AJD137" s="71"/>
      <c r="AJE137" s="71"/>
      <c r="AJF137" s="71"/>
      <c r="AJG137" s="71"/>
      <c r="AJH137" s="71"/>
      <c r="AJI137" s="71"/>
      <c r="AJJ137" s="71"/>
      <c r="AJK137" s="71"/>
      <c r="AJL137" s="71"/>
      <c r="AJM137" s="71"/>
      <c r="AJN137" s="71"/>
      <c r="AJO137" s="71"/>
      <c r="AJP137" s="71"/>
      <c r="AJQ137" s="71"/>
      <c r="AJR137" s="71"/>
      <c r="AJS137" s="71"/>
      <c r="AJT137" s="71"/>
      <c r="AJU137" s="71"/>
      <c r="AJV137" s="71"/>
      <c r="AJW137" s="71"/>
      <c r="AJX137" s="71"/>
      <c r="AJY137" s="71"/>
      <c r="AJZ137" s="71"/>
      <c r="AKA137" s="71"/>
      <c r="AKB137" s="71"/>
      <c r="AKC137" s="71"/>
      <c r="AKD137" s="71"/>
      <c r="AKE137" s="71"/>
      <c r="AKF137" s="71"/>
      <c r="AKG137" s="71"/>
      <c r="AKH137" s="71"/>
      <c r="AKI137" s="71"/>
      <c r="AKJ137" s="71"/>
      <c r="AKK137" s="71"/>
      <c r="AKL137" s="71"/>
      <c r="AKM137" s="71"/>
      <c r="AKN137" s="71"/>
      <c r="AKO137" s="71"/>
      <c r="AKP137" s="71"/>
      <c r="AKQ137" s="71"/>
      <c r="AKR137" s="71"/>
      <c r="AKS137" s="71"/>
      <c r="AKT137" s="71"/>
      <c r="AKU137" s="71"/>
      <c r="AKV137" s="71"/>
      <c r="AKW137" s="71"/>
      <c r="AKX137" s="71"/>
      <c r="AKY137" s="71"/>
      <c r="AKZ137" s="71"/>
      <c r="ALA137" s="71"/>
      <c r="ALB137" s="71"/>
      <c r="ALC137" s="71"/>
      <c r="ALD137" s="71"/>
      <c r="ALE137" s="71"/>
      <c r="ALF137" s="71"/>
      <c r="ALG137" s="71"/>
      <c r="ALH137" s="71"/>
      <c r="ALI137" s="71"/>
      <c r="ALJ137" s="71"/>
      <c r="ALK137" s="71"/>
      <c r="ALL137" s="71"/>
      <c r="ALM137" s="71"/>
      <c r="ALN137" s="71"/>
      <c r="ALO137" s="71"/>
      <c r="ALP137" s="71"/>
      <c r="ALQ137" s="71"/>
      <c r="ALR137" s="71"/>
      <c r="ALS137" s="71"/>
      <c r="ALT137" s="71"/>
      <c r="ALU137" s="71"/>
      <c r="ALV137" s="71"/>
      <c r="ALW137" s="71"/>
      <c r="ALX137" s="71"/>
      <c r="ALY137" s="71"/>
      <c r="ALZ137" s="71"/>
      <c r="AMA137" s="71"/>
      <c r="AMB137" s="71"/>
      <c r="AMC137" s="71"/>
      <c r="AMD137" s="71"/>
      <c r="AME137" s="71"/>
      <c r="AMF137" s="71"/>
      <c r="AMG137" s="71"/>
      <c r="AMH137" s="71"/>
      <c r="AMI137" s="71"/>
      <c r="AMJ137" s="71"/>
    </row>
    <row r="138" spans="1:1024">
      <c r="A138" s="74" t="s">
        <v>23</v>
      </c>
      <c r="B138" s="280" t="s">
        <v>31</v>
      </c>
      <c r="C138" s="280"/>
      <c r="D138" s="280"/>
      <c r="E138" s="280"/>
      <c r="F138" s="280"/>
      <c r="G138" s="280"/>
      <c r="H138" s="47"/>
      <c r="I138" s="47"/>
      <c r="J138" s="75" t="s">
        <v>112</v>
      </c>
    </row>
    <row r="139" spans="1:1024" ht="144.75" customHeight="1">
      <c r="A139" s="3">
        <v>1</v>
      </c>
      <c r="B139" s="48" t="s">
        <v>144</v>
      </c>
      <c r="C139" s="3">
        <v>1910</v>
      </c>
      <c r="D139" s="56"/>
      <c r="E139" s="80">
        <v>2500000</v>
      </c>
      <c r="F139" s="81">
        <v>1907</v>
      </c>
      <c r="G139" s="4" t="s">
        <v>126</v>
      </c>
      <c r="H139" s="64" t="s">
        <v>127</v>
      </c>
      <c r="I139" s="4" t="s">
        <v>173</v>
      </c>
      <c r="J139" s="64" t="s">
        <v>119</v>
      </c>
      <c r="K139" s="82"/>
      <c r="L139" s="82"/>
      <c r="M139" s="82"/>
    </row>
    <row r="140" spans="1:1024" ht="80.25" customHeight="1">
      <c r="A140" s="3">
        <v>2</v>
      </c>
      <c r="B140" s="48" t="s">
        <v>145</v>
      </c>
      <c r="C140" s="3">
        <v>1993</v>
      </c>
      <c r="D140" s="56"/>
      <c r="E140" s="80">
        <v>800000</v>
      </c>
      <c r="F140" s="81">
        <v>627</v>
      </c>
      <c r="G140" s="64"/>
      <c r="H140" s="64" t="s">
        <v>127</v>
      </c>
      <c r="I140" s="4" t="s">
        <v>120</v>
      </c>
      <c r="J140" s="64" t="s">
        <v>119</v>
      </c>
      <c r="K140" s="82"/>
      <c r="L140" s="82"/>
      <c r="M140" s="82"/>
    </row>
    <row r="141" spans="1:1024" ht="80.25" customHeight="1">
      <c r="A141" s="227">
        <v>3</v>
      </c>
      <c r="B141" s="48" t="s">
        <v>347</v>
      </c>
      <c r="C141" s="3">
        <v>2012</v>
      </c>
      <c r="D141" s="56">
        <v>1344783.55</v>
      </c>
      <c r="E141" s="80"/>
      <c r="F141" s="81">
        <v>2473.11</v>
      </c>
      <c r="G141" s="64"/>
      <c r="H141" s="64"/>
      <c r="I141" s="4"/>
      <c r="J141" s="64"/>
      <c r="K141" s="82"/>
      <c r="L141" s="82"/>
      <c r="M141" s="82"/>
    </row>
    <row r="142" spans="1:1024" ht="80.25" customHeight="1">
      <c r="A142" s="228">
        <v>4</v>
      </c>
      <c r="B142" s="229" t="s">
        <v>519</v>
      </c>
      <c r="C142" s="230">
        <v>2021</v>
      </c>
      <c r="D142" s="128" t="s">
        <v>110</v>
      </c>
      <c r="E142" s="64"/>
      <c r="F142" s="64"/>
      <c r="G142" s="64"/>
      <c r="H142" s="64"/>
      <c r="I142" s="64"/>
      <c r="J142" s="64"/>
      <c r="K142" s="82"/>
      <c r="L142" s="82"/>
      <c r="M142" s="82"/>
    </row>
    <row r="143" spans="1:1024">
      <c r="A143" s="282" t="s">
        <v>6</v>
      </c>
      <c r="B143" s="283"/>
      <c r="C143" s="284"/>
      <c r="D143" s="261">
        <f>SUM(D141:D142)</f>
        <v>1344783.55</v>
      </c>
      <c r="E143" s="117">
        <f>SUM(E139:E142)</f>
        <v>3300000</v>
      </c>
      <c r="F143" s="5"/>
      <c r="G143" s="89"/>
      <c r="H143" s="89"/>
      <c r="I143" s="89"/>
      <c r="J143" s="90"/>
    </row>
    <row r="144" spans="1:1024" s="1" customFormat="1">
      <c r="A144" s="74" t="s">
        <v>24</v>
      </c>
      <c r="B144" s="279" t="s">
        <v>215</v>
      </c>
      <c r="C144" s="279"/>
      <c r="D144" s="279"/>
      <c r="E144" s="279"/>
      <c r="F144" s="279"/>
      <c r="G144" s="279"/>
      <c r="H144" s="91"/>
      <c r="I144" s="91"/>
      <c r="J144" s="77" t="s">
        <v>115</v>
      </c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  <c r="IW144" s="71"/>
      <c r="IX144" s="71"/>
      <c r="IY144" s="71"/>
      <c r="IZ144" s="71"/>
      <c r="JA144" s="71"/>
      <c r="JB144" s="71"/>
      <c r="JC144" s="71"/>
      <c r="JD144" s="71"/>
      <c r="JE144" s="71"/>
      <c r="JF144" s="71"/>
      <c r="JG144" s="71"/>
      <c r="JH144" s="71"/>
      <c r="JI144" s="71"/>
      <c r="JJ144" s="71"/>
      <c r="JK144" s="71"/>
      <c r="JL144" s="71"/>
      <c r="JM144" s="71"/>
      <c r="JN144" s="71"/>
      <c r="JO144" s="71"/>
      <c r="JP144" s="71"/>
      <c r="JQ144" s="71"/>
      <c r="JR144" s="71"/>
      <c r="JS144" s="71"/>
      <c r="JT144" s="71"/>
      <c r="JU144" s="71"/>
      <c r="JV144" s="71"/>
      <c r="JW144" s="71"/>
      <c r="JX144" s="71"/>
      <c r="JY144" s="71"/>
      <c r="JZ144" s="71"/>
      <c r="KA144" s="71"/>
      <c r="KB144" s="71"/>
      <c r="KC144" s="71"/>
      <c r="KD144" s="71"/>
      <c r="KE144" s="71"/>
      <c r="KF144" s="71"/>
      <c r="KG144" s="71"/>
      <c r="KH144" s="71"/>
      <c r="KI144" s="71"/>
      <c r="KJ144" s="71"/>
      <c r="KK144" s="71"/>
      <c r="KL144" s="71"/>
      <c r="KM144" s="71"/>
      <c r="KN144" s="71"/>
      <c r="KO144" s="71"/>
      <c r="KP144" s="71"/>
      <c r="KQ144" s="71"/>
      <c r="KR144" s="71"/>
      <c r="KS144" s="71"/>
      <c r="KT144" s="71"/>
      <c r="KU144" s="71"/>
      <c r="KV144" s="71"/>
      <c r="KW144" s="71"/>
      <c r="KX144" s="71"/>
      <c r="KY144" s="71"/>
      <c r="KZ144" s="71"/>
      <c r="LA144" s="71"/>
      <c r="LB144" s="71"/>
      <c r="LC144" s="71"/>
      <c r="LD144" s="71"/>
      <c r="LE144" s="71"/>
      <c r="LF144" s="71"/>
      <c r="LG144" s="71"/>
      <c r="LH144" s="71"/>
      <c r="LI144" s="71"/>
      <c r="LJ144" s="71"/>
      <c r="LK144" s="71"/>
      <c r="LL144" s="71"/>
      <c r="LM144" s="71"/>
      <c r="LN144" s="71"/>
      <c r="LO144" s="71"/>
      <c r="LP144" s="71"/>
      <c r="LQ144" s="71"/>
      <c r="LR144" s="71"/>
      <c r="LS144" s="71"/>
      <c r="LT144" s="71"/>
      <c r="LU144" s="71"/>
      <c r="LV144" s="71"/>
      <c r="LW144" s="71"/>
      <c r="LX144" s="71"/>
      <c r="LY144" s="71"/>
      <c r="LZ144" s="71"/>
      <c r="MA144" s="71"/>
      <c r="MB144" s="71"/>
      <c r="MC144" s="71"/>
      <c r="MD144" s="71"/>
      <c r="ME144" s="71"/>
      <c r="MF144" s="71"/>
      <c r="MG144" s="71"/>
      <c r="MH144" s="71"/>
      <c r="MI144" s="71"/>
      <c r="MJ144" s="71"/>
      <c r="MK144" s="71"/>
      <c r="ML144" s="71"/>
      <c r="MM144" s="71"/>
      <c r="MN144" s="71"/>
      <c r="MO144" s="71"/>
      <c r="MP144" s="71"/>
      <c r="MQ144" s="71"/>
      <c r="MR144" s="71"/>
      <c r="MS144" s="71"/>
      <c r="MT144" s="71"/>
      <c r="MU144" s="71"/>
      <c r="MV144" s="71"/>
      <c r="MW144" s="71"/>
      <c r="MX144" s="71"/>
      <c r="MY144" s="71"/>
      <c r="MZ144" s="71"/>
      <c r="NA144" s="71"/>
      <c r="NB144" s="71"/>
      <c r="NC144" s="71"/>
      <c r="ND144" s="71"/>
      <c r="NE144" s="71"/>
      <c r="NF144" s="71"/>
      <c r="NG144" s="71"/>
      <c r="NH144" s="71"/>
      <c r="NI144" s="71"/>
      <c r="NJ144" s="71"/>
      <c r="NK144" s="71"/>
      <c r="NL144" s="71"/>
      <c r="NM144" s="71"/>
      <c r="NN144" s="71"/>
      <c r="NO144" s="71"/>
      <c r="NP144" s="71"/>
      <c r="NQ144" s="71"/>
      <c r="NR144" s="71"/>
      <c r="NS144" s="71"/>
      <c r="NT144" s="71"/>
      <c r="NU144" s="71"/>
      <c r="NV144" s="71"/>
      <c r="NW144" s="71"/>
      <c r="NX144" s="71"/>
      <c r="NY144" s="71"/>
      <c r="NZ144" s="71"/>
      <c r="OA144" s="71"/>
      <c r="OB144" s="71"/>
      <c r="OC144" s="71"/>
      <c r="OD144" s="71"/>
      <c r="OE144" s="71"/>
      <c r="OF144" s="71"/>
      <c r="OG144" s="71"/>
      <c r="OH144" s="71"/>
      <c r="OI144" s="71"/>
      <c r="OJ144" s="71"/>
      <c r="OK144" s="71"/>
      <c r="OL144" s="71"/>
      <c r="OM144" s="71"/>
      <c r="ON144" s="71"/>
      <c r="OO144" s="71"/>
      <c r="OP144" s="71"/>
      <c r="OQ144" s="71"/>
      <c r="OR144" s="71"/>
      <c r="OS144" s="71"/>
      <c r="OT144" s="71"/>
      <c r="OU144" s="71"/>
      <c r="OV144" s="71"/>
      <c r="OW144" s="71"/>
      <c r="OX144" s="71"/>
      <c r="OY144" s="71"/>
      <c r="OZ144" s="71"/>
      <c r="PA144" s="71"/>
      <c r="PB144" s="71"/>
      <c r="PC144" s="71"/>
      <c r="PD144" s="71"/>
      <c r="PE144" s="71"/>
      <c r="PF144" s="71"/>
      <c r="PG144" s="71"/>
      <c r="PH144" s="71"/>
      <c r="PI144" s="71"/>
      <c r="PJ144" s="71"/>
      <c r="PK144" s="71"/>
      <c r="PL144" s="71"/>
      <c r="PM144" s="71"/>
      <c r="PN144" s="71"/>
      <c r="PO144" s="71"/>
      <c r="PP144" s="71"/>
      <c r="PQ144" s="71"/>
      <c r="PR144" s="71"/>
      <c r="PS144" s="71"/>
      <c r="PT144" s="71"/>
      <c r="PU144" s="71"/>
      <c r="PV144" s="71"/>
      <c r="PW144" s="71"/>
      <c r="PX144" s="71"/>
      <c r="PY144" s="71"/>
      <c r="PZ144" s="71"/>
      <c r="QA144" s="71"/>
      <c r="QB144" s="71"/>
      <c r="QC144" s="71"/>
      <c r="QD144" s="71"/>
      <c r="QE144" s="71"/>
      <c r="QF144" s="71"/>
      <c r="QG144" s="71"/>
      <c r="QH144" s="71"/>
      <c r="QI144" s="71"/>
      <c r="QJ144" s="71"/>
      <c r="QK144" s="71"/>
      <c r="QL144" s="71"/>
      <c r="QM144" s="71"/>
      <c r="QN144" s="71"/>
      <c r="QO144" s="71"/>
      <c r="QP144" s="71"/>
      <c r="QQ144" s="71"/>
      <c r="QR144" s="71"/>
      <c r="QS144" s="71"/>
      <c r="QT144" s="71"/>
      <c r="QU144" s="71"/>
      <c r="QV144" s="71"/>
      <c r="QW144" s="71"/>
      <c r="QX144" s="71"/>
      <c r="QY144" s="71"/>
      <c r="QZ144" s="71"/>
      <c r="RA144" s="71"/>
      <c r="RB144" s="71"/>
      <c r="RC144" s="71"/>
      <c r="RD144" s="71"/>
      <c r="RE144" s="71"/>
      <c r="RF144" s="71"/>
      <c r="RG144" s="71"/>
      <c r="RH144" s="71"/>
      <c r="RI144" s="71"/>
      <c r="RJ144" s="71"/>
      <c r="RK144" s="71"/>
      <c r="RL144" s="71"/>
      <c r="RM144" s="71"/>
      <c r="RN144" s="71"/>
      <c r="RO144" s="71"/>
      <c r="RP144" s="71"/>
      <c r="RQ144" s="71"/>
      <c r="RR144" s="71"/>
      <c r="RS144" s="71"/>
      <c r="RT144" s="71"/>
      <c r="RU144" s="71"/>
      <c r="RV144" s="71"/>
      <c r="RW144" s="71"/>
      <c r="RX144" s="71"/>
      <c r="RY144" s="71"/>
      <c r="RZ144" s="71"/>
      <c r="SA144" s="71"/>
      <c r="SB144" s="71"/>
      <c r="SC144" s="71"/>
      <c r="SD144" s="71"/>
      <c r="SE144" s="71"/>
      <c r="SF144" s="71"/>
      <c r="SG144" s="71"/>
      <c r="SH144" s="71"/>
      <c r="SI144" s="71"/>
      <c r="SJ144" s="71"/>
      <c r="SK144" s="71"/>
      <c r="SL144" s="71"/>
      <c r="SM144" s="71"/>
      <c r="SN144" s="71"/>
      <c r="SO144" s="71"/>
      <c r="SP144" s="71"/>
      <c r="SQ144" s="71"/>
      <c r="SR144" s="71"/>
      <c r="SS144" s="71"/>
      <c r="ST144" s="71"/>
      <c r="SU144" s="71"/>
      <c r="SV144" s="71"/>
      <c r="SW144" s="71"/>
      <c r="SX144" s="71"/>
      <c r="SY144" s="71"/>
      <c r="SZ144" s="71"/>
      <c r="TA144" s="71"/>
      <c r="TB144" s="71"/>
      <c r="TC144" s="71"/>
      <c r="TD144" s="71"/>
      <c r="TE144" s="71"/>
      <c r="TF144" s="71"/>
      <c r="TG144" s="71"/>
      <c r="TH144" s="71"/>
      <c r="TI144" s="71"/>
      <c r="TJ144" s="71"/>
      <c r="TK144" s="71"/>
      <c r="TL144" s="71"/>
      <c r="TM144" s="71"/>
      <c r="TN144" s="71"/>
      <c r="TO144" s="71"/>
      <c r="TP144" s="71"/>
      <c r="TQ144" s="71"/>
      <c r="TR144" s="71"/>
      <c r="TS144" s="71"/>
      <c r="TT144" s="71"/>
      <c r="TU144" s="71"/>
      <c r="TV144" s="71"/>
      <c r="TW144" s="71"/>
      <c r="TX144" s="71"/>
      <c r="TY144" s="71"/>
      <c r="TZ144" s="71"/>
      <c r="UA144" s="71"/>
      <c r="UB144" s="71"/>
      <c r="UC144" s="71"/>
      <c r="UD144" s="71"/>
      <c r="UE144" s="71"/>
      <c r="UF144" s="71"/>
      <c r="UG144" s="71"/>
      <c r="UH144" s="71"/>
      <c r="UI144" s="71"/>
      <c r="UJ144" s="71"/>
      <c r="UK144" s="71"/>
      <c r="UL144" s="71"/>
      <c r="UM144" s="71"/>
      <c r="UN144" s="71"/>
      <c r="UO144" s="71"/>
      <c r="UP144" s="71"/>
      <c r="UQ144" s="71"/>
      <c r="UR144" s="71"/>
      <c r="US144" s="71"/>
      <c r="UT144" s="71"/>
      <c r="UU144" s="71"/>
      <c r="UV144" s="71"/>
      <c r="UW144" s="71"/>
      <c r="UX144" s="71"/>
      <c r="UY144" s="71"/>
      <c r="UZ144" s="71"/>
      <c r="VA144" s="71"/>
      <c r="VB144" s="71"/>
      <c r="VC144" s="71"/>
      <c r="VD144" s="71"/>
      <c r="VE144" s="71"/>
      <c r="VF144" s="71"/>
      <c r="VG144" s="71"/>
      <c r="VH144" s="71"/>
      <c r="VI144" s="71"/>
      <c r="VJ144" s="71"/>
      <c r="VK144" s="71"/>
      <c r="VL144" s="71"/>
      <c r="VM144" s="71"/>
      <c r="VN144" s="71"/>
      <c r="VO144" s="71"/>
      <c r="VP144" s="71"/>
      <c r="VQ144" s="71"/>
      <c r="VR144" s="71"/>
      <c r="VS144" s="71"/>
      <c r="VT144" s="71"/>
      <c r="VU144" s="71"/>
      <c r="VV144" s="71"/>
      <c r="VW144" s="71"/>
      <c r="VX144" s="71"/>
      <c r="VY144" s="71"/>
      <c r="VZ144" s="71"/>
      <c r="WA144" s="71"/>
      <c r="WB144" s="71"/>
      <c r="WC144" s="71"/>
      <c r="WD144" s="71"/>
      <c r="WE144" s="71"/>
      <c r="WF144" s="71"/>
      <c r="WG144" s="71"/>
      <c r="WH144" s="71"/>
      <c r="WI144" s="71"/>
      <c r="WJ144" s="71"/>
      <c r="WK144" s="71"/>
      <c r="WL144" s="71"/>
      <c r="WM144" s="71"/>
      <c r="WN144" s="71"/>
      <c r="WO144" s="71"/>
      <c r="WP144" s="71"/>
      <c r="WQ144" s="71"/>
      <c r="WR144" s="71"/>
      <c r="WS144" s="71"/>
      <c r="WT144" s="71"/>
      <c r="WU144" s="71"/>
      <c r="WV144" s="71"/>
      <c r="WW144" s="71"/>
      <c r="WX144" s="71"/>
      <c r="WY144" s="71"/>
      <c r="WZ144" s="71"/>
      <c r="XA144" s="71"/>
      <c r="XB144" s="71"/>
      <c r="XC144" s="71"/>
      <c r="XD144" s="71"/>
      <c r="XE144" s="71"/>
      <c r="XF144" s="71"/>
      <c r="XG144" s="71"/>
      <c r="XH144" s="71"/>
      <c r="XI144" s="71"/>
      <c r="XJ144" s="71"/>
      <c r="XK144" s="71"/>
      <c r="XL144" s="71"/>
      <c r="XM144" s="71"/>
      <c r="XN144" s="71"/>
      <c r="XO144" s="71"/>
      <c r="XP144" s="71"/>
      <c r="XQ144" s="71"/>
      <c r="XR144" s="71"/>
      <c r="XS144" s="71"/>
      <c r="XT144" s="71"/>
      <c r="XU144" s="71"/>
      <c r="XV144" s="71"/>
      <c r="XW144" s="71"/>
      <c r="XX144" s="71"/>
      <c r="XY144" s="71"/>
      <c r="XZ144" s="71"/>
      <c r="YA144" s="71"/>
      <c r="YB144" s="71"/>
      <c r="YC144" s="71"/>
      <c r="YD144" s="71"/>
      <c r="YE144" s="71"/>
      <c r="YF144" s="71"/>
      <c r="YG144" s="71"/>
      <c r="YH144" s="71"/>
      <c r="YI144" s="71"/>
      <c r="YJ144" s="71"/>
      <c r="YK144" s="71"/>
      <c r="YL144" s="71"/>
      <c r="YM144" s="71"/>
      <c r="YN144" s="71"/>
      <c r="YO144" s="71"/>
      <c r="YP144" s="71"/>
      <c r="YQ144" s="71"/>
      <c r="YR144" s="71"/>
      <c r="YS144" s="71"/>
      <c r="YT144" s="71"/>
      <c r="YU144" s="71"/>
      <c r="YV144" s="71"/>
      <c r="YW144" s="71"/>
      <c r="YX144" s="71"/>
      <c r="YY144" s="71"/>
      <c r="YZ144" s="71"/>
      <c r="ZA144" s="71"/>
      <c r="ZB144" s="71"/>
      <c r="ZC144" s="71"/>
      <c r="ZD144" s="71"/>
      <c r="ZE144" s="71"/>
      <c r="ZF144" s="71"/>
      <c r="ZG144" s="71"/>
      <c r="ZH144" s="71"/>
      <c r="ZI144" s="71"/>
      <c r="ZJ144" s="71"/>
      <c r="ZK144" s="71"/>
      <c r="ZL144" s="71"/>
      <c r="ZM144" s="71"/>
      <c r="ZN144" s="71"/>
      <c r="ZO144" s="71"/>
      <c r="ZP144" s="71"/>
      <c r="ZQ144" s="71"/>
      <c r="ZR144" s="71"/>
      <c r="ZS144" s="71"/>
      <c r="ZT144" s="71"/>
      <c r="ZU144" s="71"/>
      <c r="ZV144" s="71"/>
      <c r="ZW144" s="71"/>
      <c r="ZX144" s="71"/>
      <c r="ZY144" s="71"/>
      <c r="ZZ144" s="71"/>
      <c r="AAA144" s="71"/>
      <c r="AAB144" s="71"/>
      <c r="AAC144" s="71"/>
      <c r="AAD144" s="71"/>
      <c r="AAE144" s="71"/>
      <c r="AAF144" s="71"/>
      <c r="AAG144" s="71"/>
      <c r="AAH144" s="71"/>
      <c r="AAI144" s="71"/>
      <c r="AAJ144" s="71"/>
      <c r="AAK144" s="71"/>
      <c r="AAL144" s="71"/>
      <c r="AAM144" s="71"/>
      <c r="AAN144" s="71"/>
      <c r="AAO144" s="71"/>
      <c r="AAP144" s="71"/>
      <c r="AAQ144" s="71"/>
      <c r="AAR144" s="71"/>
      <c r="AAS144" s="71"/>
      <c r="AAT144" s="71"/>
      <c r="AAU144" s="71"/>
      <c r="AAV144" s="71"/>
      <c r="AAW144" s="71"/>
      <c r="AAX144" s="71"/>
      <c r="AAY144" s="71"/>
      <c r="AAZ144" s="71"/>
      <c r="ABA144" s="71"/>
      <c r="ABB144" s="71"/>
      <c r="ABC144" s="71"/>
      <c r="ABD144" s="71"/>
      <c r="ABE144" s="71"/>
      <c r="ABF144" s="71"/>
      <c r="ABG144" s="71"/>
      <c r="ABH144" s="71"/>
      <c r="ABI144" s="71"/>
      <c r="ABJ144" s="71"/>
      <c r="ABK144" s="71"/>
      <c r="ABL144" s="71"/>
      <c r="ABM144" s="71"/>
      <c r="ABN144" s="71"/>
      <c r="ABO144" s="71"/>
      <c r="ABP144" s="71"/>
      <c r="ABQ144" s="71"/>
      <c r="ABR144" s="71"/>
      <c r="ABS144" s="71"/>
      <c r="ABT144" s="71"/>
      <c r="ABU144" s="71"/>
      <c r="ABV144" s="71"/>
      <c r="ABW144" s="71"/>
      <c r="ABX144" s="71"/>
      <c r="ABY144" s="71"/>
      <c r="ABZ144" s="71"/>
      <c r="ACA144" s="71"/>
      <c r="ACB144" s="71"/>
      <c r="ACC144" s="71"/>
      <c r="ACD144" s="71"/>
      <c r="ACE144" s="71"/>
      <c r="ACF144" s="71"/>
      <c r="ACG144" s="71"/>
      <c r="ACH144" s="71"/>
      <c r="ACI144" s="71"/>
      <c r="ACJ144" s="71"/>
      <c r="ACK144" s="71"/>
      <c r="ACL144" s="71"/>
      <c r="ACM144" s="71"/>
      <c r="ACN144" s="71"/>
      <c r="ACO144" s="71"/>
      <c r="ACP144" s="71"/>
      <c r="ACQ144" s="71"/>
      <c r="ACR144" s="71"/>
      <c r="ACS144" s="71"/>
      <c r="ACT144" s="71"/>
      <c r="ACU144" s="71"/>
      <c r="ACV144" s="71"/>
      <c r="ACW144" s="71"/>
      <c r="ACX144" s="71"/>
      <c r="ACY144" s="71"/>
      <c r="ACZ144" s="71"/>
      <c r="ADA144" s="71"/>
      <c r="ADB144" s="71"/>
      <c r="ADC144" s="71"/>
      <c r="ADD144" s="71"/>
      <c r="ADE144" s="71"/>
      <c r="ADF144" s="71"/>
      <c r="ADG144" s="71"/>
      <c r="ADH144" s="71"/>
      <c r="ADI144" s="71"/>
      <c r="ADJ144" s="71"/>
      <c r="ADK144" s="71"/>
      <c r="ADL144" s="71"/>
      <c r="ADM144" s="71"/>
      <c r="ADN144" s="71"/>
      <c r="ADO144" s="71"/>
      <c r="ADP144" s="71"/>
      <c r="ADQ144" s="71"/>
      <c r="ADR144" s="71"/>
      <c r="ADS144" s="71"/>
      <c r="ADT144" s="71"/>
      <c r="ADU144" s="71"/>
      <c r="ADV144" s="71"/>
      <c r="ADW144" s="71"/>
      <c r="ADX144" s="71"/>
      <c r="ADY144" s="71"/>
      <c r="ADZ144" s="71"/>
      <c r="AEA144" s="71"/>
      <c r="AEB144" s="71"/>
      <c r="AEC144" s="71"/>
      <c r="AED144" s="71"/>
      <c r="AEE144" s="71"/>
      <c r="AEF144" s="71"/>
      <c r="AEG144" s="71"/>
      <c r="AEH144" s="71"/>
      <c r="AEI144" s="71"/>
      <c r="AEJ144" s="71"/>
      <c r="AEK144" s="71"/>
      <c r="AEL144" s="71"/>
      <c r="AEM144" s="71"/>
      <c r="AEN144" s="71"/>
      <c r="AEO144" s="71"/>
      <c r="AEP144" s="71"/>
      <c r="AEQ144" s="71"/>
      <c r="AER144" s="71"/>
      <c r="AES144" s="71"/>
      <c r="AET144" s="71"/>
      <c r="AEU144" s="71"/>
      <c r="AEV144" s="71"/>
      <c r="AEW144" s="71"/>
      <c r="AEX144" s="71"/>
      <c r="AEY144" s="71"/>
      <c r="AEZ144" s="71"/>
      <c r="AFA144" s="71"/>
      <c r="AFB144" s="71"/>
      <c r="AFC144" s="71"/>
      <c r="AFD144" s="71"/>
      <c r="AFE144" s="71"/>
      <c r="AFF144" s="71"/>
      <c r="AFG144" s="71"/>
      <c r="AFH144" s="71"/>
      <c r="AFI144" s="71"/>
      <c r="AFJ144" s="71"/>
      <c r="AFK144" s="71"/>
      <c r="AFL144" s="71"/>
      <c r="AFM144" s="71"/>
      <c r="AFN144" s="71"/>
      <c r="AFO144" s="71"/>
      <c r="AFP144" s="71"/>
      <c r="AFQ144" s="71"/>
      <c r="AFR144" s="71"/>
      <c r="AFS144" s="71"/>
      <c r="AFT144" s="71"/>
      <c r="AFU144" s="71"/>
      <c r="AFV144" s="71"/>
      <c r="AFW144" s="71"/>
      <c r="AFX144" s="71"/>
      <c r="AFY144" s="71"/>
      <c r="AFZ144" s="71"/>
      <c r="AGA144" s="71"/>
      <c r="AGB144" s="71"/>
      <c r="AGC144" s="71"/>
      <c r="AGD144" s="71"/>
      <c r="AGE144" s="71"/>
      <c r="AGF144" s="71"/>
      <c r="AGG144" s="71"/>
      <c r="AGH144" s="71"/>
      <c r="AGI144" s="71"/>
      <c r="AGJ144" s="71"/>
      <c r="AGK144" s="71"/>
      <c r="AGL144" s="71"/>
      <c r="AGM144" s="71"/>
      <c r="AGN144" s="71"/>
      <c r="AGO144" s="71"/>
      <c r="AGP144" s="71"/>
      <c r="AGQ144" s="71"/>
      <c r="AGR144" s="71"/>
      <c r="AGS144" s="71"/>
      <c r="AGT144" s="71"/>
      <c r="AGU144" s="71"/>
      <c r="AGV144" s="71"/>
      <c r="AGW144" s="71"/>
      <c r="AGX144" s="71"/>
      <c r="AGY144" s="71"/>
      <c r="AGZ144" s="71"/>
      <c r="AHA144" s="71"/>
      <c r="AHB144" s="71"/>
      <c r="AHC144" s="71"/>
      <c r="AHD144" s="71"/>
      <c r="AHE144" s="71"/>
      <c r="AHF144" s="71"/>
      <c r="AHG144" s="71"/>
      <c r="AHH144" s="71"/>
      <c r="AHI144" s="71"/>
      <c r="AHJ144" s="71"/>
      <c r="AHK144" s="71"/>
      <c r="AHL144" s="71"/>
      <c r="AHM144" s="71"/>
      <c r="AHN144" s="71"/>
      <c r="AHO144" s="71"/>
      <c r="AHP144" s="71"/>
      <c r="AHQ144" s="71"/>
      <c r="AHR144" s="71"/>
      <c r="AHS144" s="71"/>
      <c r="AHT144" s="71"/>
      <c r="AHU144" s="71"/>
      <c r="AHV144" s="71"/>
      <c r="AHW144" s="71"/>
      <c r="AHX144" s="71"/>
      <c r="AHY144" s="71"/>
      <c r="AHZ144" s="71"/>
      <c r="AIA144" s="71"/>
      <c r="AIB144" s="71"/>
      <c r="AIC144" s="71"/>
      <c r="AID144" s="71"/>
      <c r="AIE144" s="71"/>
      <c r="AIF144" s="71"/>
      <c r="AIG144" s="71"/>
      <c r="AIH144" s="71"/>
      <c r="AII144" s="71"/>
      <c r="AIJ144" s="71"/>
      <c r="AIK144" s="71"/>
      <c r="AIL144" s="71"/>
      <c r="AIM144" s="71"/>
      <c r="AIN144" s="71"/>
      <c r="AIO144" s="71"/>
      <c r="AIP144" s="71"/>
      <c r="AIQ144" s="71"/>
      <c r="AIR144" s="71"/>
      <c r="AIS144" s="71"/>
      <c r="AIT144" s="71"/>
      <c r="AIU144" s="71"/>
      <c r="AIV144" s="71"/>
      <c r="AIW144" s="71"/>
      <c r="AIX144" s="71"/>
      <c r="AIY144" s="71"/>
      <c r="AIZ144" s="71"/>
      <c r="AJA144" s="71"/>
      <c r="AJB144" s="71"/>
      <c r="AJC144" s="71"/>
      <c r="AJD144" s="71"/>
      <c r="AJE144" s="71"/>
      <c r="AJF144" s="71"/>
      <c r="AJG144" s="71"/>
      <c r="AJH144" s="71"/>
      <c r="AJI144" s="71"/>
      <c r="AJJ144" s="71"/>
      <c r="AJK144" s="71"/>
      <c r="AJL144" s="71"/>
      <c r="AJM144" s="71"/>
      <c r="AJN144" s="71"/>
      <c r="AJO144" s="71"/>
      <c r="AJP144" s="71"/>
      <c r="AJQ144" s="71"/>
      <c r="AJR144" s="71"/>
      <c r="AJS144" s="71"/>
      <c r="AJT144" s="71"/>
      <c r="AJU144" s="71"/>
      <c r="AJV144" s="71"/>
      <c r="AJW144" s="71"/>
      <c r="AJX144" s="71"/>
      <c r="AJY144" s="71"/>
      <c r="AJZ144" s="71"/>
      <c r="AKA144" s="71"/>
      <c r="AKB144" s="71"/>
      <c r="AKC144" s="71"/>
      <c r="AKD144" s="71"/>
      <c r="AKE144" s="71"/>
      <c r="AKF144" s="71"/>
      <c r="AKG144" s="71"/>
      <c r="AKH144" s="71"/>
      <c r="AKI144" s="71"/>
      <c r="AKJ144" s="71"/>
      <c r="AKK144" s="71"/>
      <c r="AKL144" s="71"/>
      <c r="AKM144" s="71"/>
      <c r="AKN144" s="71"/>
      <c r="AKO144" s="71"/>
      <c r="AKP144" s="71"/>
      <c r="AKQ144" s="71"/>
      <c r="AKR144" s="71"/>
      <c r="AKS144" s="71"/>
      <c r="AKT144" s="71"/>
      <c r="AKU144" s="71"/>
      <c r="AKV144" s="71"/>
      <c r="AKW144" s="71"/>
      <c r="AKX144" s="71"/>
      <c r="AKY144" s="71"/>
      <c r="AKZ144" s="71"/>
      <c r="ALA144" s="71"/>
      <c r="ALB144" s="71"/>
      <c r="ALC144" s="71"/>
      <c r="ALD144" s="71"/>
      <c r="ALE144" s="71"/>
      <c r="ALF144" s="71"/>
      <c r="ALG144" s="71"/>
      <c r="ALH144" s="71"/>
      <c r="ALI144" s="71"/>
      <c r="ALJ144" s="71"/>
      <c r="ALK144" s="71"/>
      <c r="ALL144" s="71"/>
      <c r="ALM144" s="71"/>
      <c r="ALN144" s="71"/>
      <c r="ALO144" s="71"/>
      <c r="ALP144" s="71"/>
      <c r="ALQ144" s="71"/>
      <c r="ALR144" s="71"/>
      <c r="ALS144" s="71"/>
      <c r="ALT144" s="71"/>
      <c r="ALU144" s="71"/>
      <c r="ALV144" s="71"/>
      <c r="ALW144" s="71"/>
      <c r="ALX144" s="71"/>
      <c r="ALY144" s="71"/>
      <c r="ALZ144" s="71"/>
      <c r="AMA144" s="71"/>
      <c r="AMB144" s="71"/>
      <c r="AMC144" s="71"/>
      <c r="AMD144" s="71"/>
      <c r="AME144" s="71"/>
      <c r="AMF144" s="71"/>
      <c r="AMG144" s="71"/>
      <c r="AMH144" s="71"/>
      <c r="AMI144" s="71"/>
      <c r="AMJ144" s="71"/>
    </row>
    <row r="145" spans="1:1024">
      <c r="A145" s="3">
        <v>1</v>
      </c>
      <c r="B145" s="48" t="s">
        <v>144</v>
      </c>
      <c r="C145" s="3">
        <v>1965</v>
      </c>
      <c r="D145" s="97"/>
      <c r="E145" s="92">
        <v>2500000</v>
      </c>
      <c r="F145" s="118">
        <v>930</v>
      </c>
      <c r="G145" s="4" t="s">
        <v>121</v>
      </c>
      <c r="H145" s="4" t="s">
        <v>127</v>
      </c>
      <c r="I145" s="4" t="s">
        <v>117</v>
      </c>
      <c r="J145" s="64" t="s">
        <v>175</v>
      </c>
      <c r="K145" s="82"/>
      <c r="L145" s="82"/>
      <c r="M145" s="82"/>
    </row>
    <row r="146" spans="1:1024">
      <c r="A146" s="3">
        <v>2</v>
      </c>
      <c r="B146" s="48" t="s">
        <v>81</v>
      </c>
      <c r="C146" s="3">
        <v>2002</v>
      </c>
      <c r="D146" s="97">
        <v>1951186.47</v>
      </c>
      <c r="E146" s="98"/>
      <c r="F146" s="118">
        <v>1217</v>
      </c>
      <c r="G146" s="4" t="s">
        <v>121</v>
      </c>
      <c r="H146" s="4" t="s">
        <v>127</v>
      </c>
      <c r="I146" s="64" t="s">
        <v>122</v>
      </c>
      <c r="J146" s="64" t="s">
        <v>175</v>
      </c>
      <c r="K146" s="82"/>
      <c r="L146" s="82"/>
      <c r="M146" s="82"/>
    </row>
    <row r="147" spans="1:1024" ht="31.5">
      <c r="A147" s="3">
        <v>3</v>
      </c>
      <c r="B147" s="119" t="s">
        <v>76</v>
      </c>
      <c r="C147" s="3">
        <v>2010</v>
      </c>
      <c r="D147" s="120">
        <v>6081292.6799999997</v>
      </c>
      <c r="E147" s="92"/>
      <c r="F147" s="99">
        <v>996</v>
      </c>
      <c r="G147" s="100" t="s">
        <v>123</v>
      </c>
      <c r="H147" s="101" t="s">
        <v>127</v>
      </c>
      <c r="I147" s="100" t="s">
        <v>84</v>
      </c>
      <c r="J147" s="64" t="s">
        <v>175</v>
      </c>
      <c r="K147" s="82"/>
      <c r="L147" s="82"/>
      <c r="M147" s="82"/>
      <c r="N147" s="82"/>
    </row>
    <row r="148" spans="1:1024" ht="31.5">
      <c r="A148" s="3">
        <v>4</v>
      </c>
      <c r="B148" s="77" t="s">
        <v>109</v>
      </c>
      <c r="C148" s="3">
        <v>2013</v>
      </c>
      <c r="D148" s="97">
        <v>139295</v>
      </c>
      <c r="E148" s="98"/>
      <c r="F148" s="118"/>
      <c r="G148" s="4"/>
      <c r="H148" s="4"/>
      <c r="I148" s="64"/>
      <c r="J148" s="64" t="s">
        <v>175</v>
      </c>
      <c r="K148" s="82"/>
      <c r="L148" s="82"/>
      <c r="M148" s="82"/>
    </row>
    <row r="149" spans="1:1024" s="1" customFormat="1" ht="12.75" customHeight="1">
      <c r="A149" s="275" t="s">
        <v>6</v>
      </c>
      <c r="B149" s="275"/>
      <c r="C149" s="275"/>
      <c r="D149" s="111">
        <f>SUM(D146:D148)</f>
        <v>8171774.1499999994</v>
      </c>
      <c r="E149" s="112">
        <f>SUM(E145:E148)</f>
        <v>2500000</v>
      </c>
      <c r="F149" s="6"/>
      <c r="G149" s="113"/>
      <c r="H149" s="113"/>
      <c r="I149" s="113"/>
      <c r="J149" s="114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  <c r="IW149" s="71"/>
      <c r="IX149" s="71"/>
      <c r="IY149" s="71"/>
      <c r="IZ149" s="71"/>
      <c r="JA149" s="71"/>
      <c r="JB149" s="71"/>
      <c r="JC149" s="71"/>
      <c r="JD149" s="71"/>
      <c r="JE149" s="71"/>
      <c r="JF149" s="71"/>
      <c r="JG149" s="71"/>
      <c r="JH149" s="71"/>
      <c r="JI149" s="71"/>
      <c r="JJ149" s="71"/>
      <c r="JK149" s="71"/>
      <c r="JL149" s="71"/>
      <c r="JM149" s="71"/>
      <c r="JN149" s="71"/>
      <c r="JO149" s="71"/>
      <c r="JP149" s="71"/>
      <c r="JQ149" s="71"/>
      <c r="JR149" s="71"/>
      <c r="JS149" s="71"/>
      <c r="JT149" s="71"/>
      <c r="JU149" s="71"/>
      <c r="JV149" s="71"/>
      <c r="JW149" s="71"/>
      <c r="JX149" s="71"/>
      <c r="JY149" s="71"/>
      <c r="JZ149" s="71"/>
      <c r="KA149" s="71"/>
      <c r="KB149" s="71"/>
      <c r="KC149" s="71"/>
      <c r="KD149" s="71"/>
      <c r="KE149" s="71"/>
      <c r="KF149" s="71"/>
      <c r="KG149" s="71"/>
      <c r="KH149" s="71"/>
      <c r="KI149" s="71"/>
      <c r="KJ149" s="71"/>
      <c r="KK149" s="71"/>
      <c r="KL149" s="71"/>
      <c r="KM149" s="71"/>
      <c r="KN149" s="71"/>
      <c r="KO149" s="71"/>
      <c r="KP149" s="71"/>
      <c r="KQ149" s="71"/>
      <c r="KR149" s="71"/>
      <c r="KS149" s="71"/>
      <c r="KT149" s="71"/>
      <c r="KU149" s="71"/>
      <c r="KV149" s="71"/>
      <c r="KW149" s="71"/>
      <c r="KX149" s="71"/>
      <c r="KY149" s="71"/>
      <c r="KZ149" s="71"/>
      <c r="LA149" s="71"/>
      <c r="LB149" s="71"/>
      <c r="LC149" s="71"/>
      <c r="LD149" s="71"/>
      <c r="LE149" s="71"/>
      <c r="LF149" s="71"/>
      <c r="LG149" s="71"/>
      <c r="LH149" s="71"/>
      <c r="LI149" s="71"/>
      <c r="LJ149" s="71"/>
      <c r="LK149" s="71"/>
      <c r="LL149" s="71"/>
      <c r="LM149" s="71"/>
      <c r="LN149" s="71"/>
      <c r="LO149" s="71"/>
      <c r="LP149" s="71"/>
      <c r="LQ149" s="71"/>
      <c r="LR149" s="71"/>
      <c r="LS149" s="71"/>
      <c r="LT149" s="71"/>
      <c r="LU149" s="71"/>
      <c r="LV149" s="71"/>
      <c r="LW149" s="71"/>
      <c r="LX149" s="71"/>
      <c r="LY149" s="71"/>
      <c r="LZ149" s="71"/>
      <c r="MA149" s="71"/>
      <c r="MB149" s="71"/>
      <c r="MC149" s="71"/>
      <c r="MD149" s="71"/>
      <c r="ME149" s="71"/>
      <c r="MF149" s="71"/>
      <c r="MG149" s="71"/>
      <c r="MH149" s="71"/>
      <c r="MI149" s="71"/>
      <c r="MJ149" s="71"/>
      <c r="MK149" s="71"/>
      <c r="ML149" s="71"/>
      <c r="MM149" s="71"/>
      <c r="MN149" s="71"/>
      <c r="MO149" s="71"/>
      <c r="MP149" s="71"/>
      <c r="MQ149" s="71"/>
      <c r="MR149" s="71"/>
      <c r="MS149" s="71"/>
      <c r="MT149" s="71"/>
      <c r="MU149" s="71"/>
      <c r="MV149" s="71"/>
      <c r="MW149" s="71"/>
      <c r="MX149" s="71"/>
      <c r="MY149" s="71"/>
      <c r="MZ149" s="71"/>
      <c r="NA149" s="71"/>
      <c r="NB149" s="71"/>
      <c r="NC149" s="71"/>
      <c r="ND149" s="71"/>
      <c r="NE149" s="71"/>
      <c r="NF149" s="71"/>
      <c r="NG149" s="71"/>
      <c r="NH149" s="71"/>
      <c r="NI149" s="71"/>
      <c r="NJ149" s="71"/>
      <c r="NK149" s="71"/>
      <c r="NL149" s="71"/>
      <c r="NM149" s="71"/>
      <c r="NN149" s="71"/>
      <c r="NO149" s="71"/>
      <c r="NP149" s="71"/>
      <c r="NQ149" s="71"/>
      <c r="NR149" s="71"/>
      <c r="NS149" s="71"/>
      <c r="NT149" s="71"/>
      <c r="NU149" s="71"/>
      <c r="NV149" s="71"/>
      <c r="NW149" s="71"/>
      <c r="NX149" s="71"/>
      <c r="NY149" s="71"/>
      <c r="NZ149" s="71"/>
      <c r="OA149" s="71"/>
      <c r="OB149" s="71"/>
      <c r="OC149" s="71"/>
      <c r="OD149" s="71"/>
      <c r="OE149" s="71"/>
      <c r="OF149" s="71"/>
      <c r="OG149" s="71"/>
      <c r="OH149" s="71"/>
      <c r="OI149" s="71"/>
      <c r="OJ149" s="71"/>
      <c r="OK149" s="71"/>
      <c r="OL149" s="71"/>
      <c r="OM149" s="71"/>
      <c r="ON149" s="71"/>
      <c r="OO149" s="71"/>
      <c r="OP149" s="71"/>
      <c r="OQ149" s="71"/>
      <c r="OR149" s="71"/>
      <c r="OS149" s="71"/>
      <c r="OT149" s="71"/>
      <c r="OU149" s="71"/>
      <c r="OV149" s="71"/>
      <c r="OW149" s="71"/>
      <c r="OX149" s="71"/>
      <c r="OY149" s="71"/>
      <c r="OZ149" s="71"/>
      <c r="PA149" s="71"/>
      <c r="PB149" s="71"/>
      <c r="PC149" s="71"/>
      <c r="PD149" s="71"/>
      <c r="PE149" s="71"/>
      <c r="PF149" s="71"/>
      <c r="PG149" s="71"/>
      <c r="PH149" s="71"/>
      <c r="PI149" s="71"/>
      <c r="PJ149" s="71"/>
      <c r="PK149" s="71"/>
      <c r="PL149" s="71"/>
      <c r="PM149" s="71"/>
      <c r="PN149" s="71"/>
      <c r="PO149" s="71"/>
      <c r="PP149" s="71"/>
      <c r="PQ149" s="71"/>
      <c r="PR149" s="71"/>
      <c r="PS149" s="71"/>
      <c r="PT149" s="71"/>
      <c r="PU149" s="71"/>
      <c r="PV149" s="71"/>
      <c r="PW149" s="71"/>
      <c r="PX149" s="71"/>
      <c r="PY149" s="71"/>
      <c r="PZ149" s="71"/>
      <c r="QA149" s="71"/>
      <c r="QB149" s="71"/>
      <c r="QC149" s="71"/>
      <c r="QD149" s="71"/>
      <c r="QE149" s="71"/>
      <c r="QF149" s="71"/>
      <c r="QG149" s="71"/>
      <c r="QH149" s="71"/>
      <c r="QI149" s="71"/>
      <c r="QJ149" s="71"/>
      <c r="QK149" s="71"/>
      <c r="QL149" s="71"/>
      <c r="QM149" s="71"/>
      <c r="QN149" s="71"/>
      <c r="QO149" s="71"/>
      <c r="QP149" s="71"/>
      <c r="QQ149" s="71"/>
      <c r="QR149" s="71"/>
      <c r="QS149" s="71"/>
      <c r="QT149" s="71"/>
      <c r="QU149" s="71"/>
      <c r="QV149" s="71"/>
      <c r="QW149" s="71"/>
      <c r="QX149" s="71"/>
      <c r="QY149" s="71"/>
      <c r="QZ149" s="71"/>
      <c r="RA149" s="71"/>
      <c r="RB149" s="71"/>
      <c r="RC149" s="71"/>
      <c r="RD149" s="71"/>
      <c r="RE149" s="71"/>
      <c r="RF149" s="71"/>
      <c r="RG149" s="71"/>
      <c r="RH149" s="71"/>
      <c r="RI149" s="71"/>
      <c r="RJ149" s="71"/>
      <c r="RK149" s="71"/>
      <c r="RL149" s="71"/>
      <c r="RM149" s="71"/>
      <c r="RN149" s="71"/>
      <c r="RO149" s="71"/>
      <c r="RP149" s="71"/>
      <c r="RQ149" s="71"/>
      <c r="RR149" s="71"/>
      <c r="RS149" s="71"/>
      <c r="RT149" s="71"/>
      <c r="RU149" s="71"/>
      <c r="RV149" s="71"/>
      <c r="RW149" s="71"/>
      <c r="RX149" s="71"/>
      <c r="RY149" s="71"/>
      <c r="RZ149" s="71"/>
      <c r="SA149" s="71"/>
      <c r="SB149" s="71"/>
      <c r="SC149" s="71"/>
      <c r="SD149" s="71"/>
      <c r="SE149" s="71"/>
      <c r="SF149" s="71"/>
      <c r="SG149" s="71"/>
      <c r="SH149" s="71"/>
      <c r="SI149" s="71"/>
      <c r="SJ149" s="71"/>
      <c r="SK149" s="71"/>
      <c r="SL149" s="71"/>
      <c r="SM149" s="71"/>
      <c r="SN149" s="71"/>
      <c r="SO149" s="71"/>
      <c r="SP149" s="71"/>
      <c r="SQ149" s="71"/>
      <c r="SR149" s="71"/>
      <c r="SS149" s="71"/>
      <c r="ST149" s="71"/>
      <c r="SU149" s="71"/>
      <c r="SV149" s="71"/>
      <c r="SW149" s="71"/>
      <c r="SX149" s="71"/>
      <c r="SY149" s="71"/>
      <c r="SZ149" s="71"/>
      <c r="TA149" s="71"/>
      <c r="TB149" s="71"/>
      <c r="TC149" s="71"/>
      <c r="TD149" s="71"/>
      <c r="TE149" s="71"/>
      <c r="TF149" s="71"/>
      <c r="TG149" s="71"/>
      <c r="TH149" s="71"/>
      <c r="TI149" s="71"/>
      <c r="TJ149" s="71"/>
      <c r="TK149" s="71"/>
      <c r="TL149" s="71"/>
      <c r="TM149" s="71"/>
      <c r="TN149" s="71"/>
      <c r="TO149" s="71"/>
      <c r="TP149" s="71"/>
      <c r="TQ149" s="71"/>
      <c r="TR149" s="71"/>
      <c r="TS149" s="71"/>
      <c r="TT149" s="71"/>
      <c r="TU149" s="71"/>
      <c r="TV149" s="71"/>
      <c r="TW149" s="71"/>
      <c r="TX149" s="71"/>
      <c r="TY149" s="71"/>
      <c r="TZ149" s="71"/>
      <c r="UA149" s="71"/>
      <c r="UB149" s="71"/>
      <c r="UC149" s="71"/>
      <c r="UD149" s="71"/>
      <c r="UE149" s="71"/>
      <c r="UF149" s="71"/>
      <c r="UG149" s="71"/>
      <c r="UH149" s="71"/>
      <c r="UI149" s="71"/>
      <c r="UJ149" s="71"/>
      <c r="UK149" s="71"/>
      <c r="UL149" s="71"/>
      <c r="UM149" s="71"/>
      <c r="UN149" s="71"/>
      <c r="UO149" s="71"/>
      <c r="UP149" s="71"/>
      <c r="UQ149" s="71"/>
      <c r="UR149" s="71"/>
      <c r="US149" s="71"/>
      <c r="UT149" s="71"/>
      <c r="UU149" s="71"/>
      <c r="UV149" s="71"/>
      <c r="UW149" s="71"/>
      <c r="UX149" s="71"/>
      <c r="UY149" s="71"/>
      <c r="UZ149" s="71"/>
      <c r="VA149" s="71"/>
      <c r="VB149" s="71"/>
      <c r="VC149" s="71"/>
      <c r="VD149" s="71"/>
      <c r="VE149" s="71"/>
      <c r="VF149" s="71"/>
      <c r="VG149" s="71"/>
      <c r="VH149" s="71"/>
      <c r="VI149" s="71"/>
      <c r="VJ149" s="71"/>
      <c r="VK149" s="71"/>
      <c r="VL149" s="71"/>
      <c r="VM149" s="71"/>
      <c r="VN149" s="71"/>
      <c r="VO149" s="71"/>
      <c r="VP149" s="71"/>
      <c r="VQ149" s="71"/>
      <c r="VR149" s="71"/>
      <c r="VS149" s="71"/>
      <c r="VT149" s="71"/>
      <c r="VU149" s="71"/>
      <c r="VV149" s="71"/>
      <c r="VW149" s="71"/>
      <c r="VX149" s="71"/>
      <c r="VY149" s="71"/>
      <c r="VZ149" s="71"/>
      <c r="WA149" s="71"/>
      <c r="WB149" s="71"/>
      <c r="WC149" s="71"/>
      <c r="WD149" s="71"/>
      <c r="WE149" s="71"/>
      <c r="WF149" s="71"/>
      <c r="WG149" s="71"/>
      <c r="WH149" s="71"/>
      <c r="WI149" s="71"/>
      <c r="WJ149" s="71"/>
      <c r="WK149" s="71"/>
      <c r="WL149" s="71"/>
      <c r="WM149" s="71"/>
      <c r="WN149" s="71"/>
      <c r="WO149" s="71"/>
      <c r="WP149" s="71"/>
      <c r="WQ149" s="71"/>
      <c r="WR149" s="71"/>
      <c r="WS149" s="71"/>
      <c r="WT149" s="71"/>
      <c r="WU149" s="71"/>
      <c r="WV149" s="71"/>
      <c r="WW149" s="71"/>
      <c r="WX149" s="71"/>
      <c r="WY149" s="71"/>
      <c r="WZ149" s="71"/>
      <c r="XA149" s="71"/>
      <c r="XB149" s="71"/>
      <c r="XC149" s="71"/>
      <c r="XD149" s="71"/>
      <c r="XE149" s="71"/>
      <c r="XF149" s="71"/>
      <c r="XG149" s="71"/>
      <c r="XH149" s="71"/>
      <c r="XI149" s="71"/>
      <c r="XJ149" s="71"/>
      <c r="XK149" s="71"/>
      <c r="XL149" s="71"/>
      <c r="XM149" s="71"/>
      <c r="XN149" s="71"/>
      <c r="XO149" s="71"/>
      <c r="XP149" s="71"/>
      <c r="XQ149" s="71"/>
      <c r="XR149" s="71"/>
      <c r="XS149" s="71"/>
      <c r="XT149" s="71"/>
      <c r="XU149" s="71"/>
      <c r="XV149" s="71"/>
      <c r="XW149" s="71"/>
      <c r="XX149" s="71"/>
      <c r="XY149" s="71"/>
      <c r="XZ149" s="71"/>
      <c r="YA149" s="71"/>
      <c r="YB149" s="71"/>
      <c r="YC149" s="71"/>
      <c r="YD149" s="71"/>
      <c r="YE149" s="71"/>
      <c r="YF149" s="71"/>
      <c r="YG149" s="71"/>
      <c r="YH149" s="71"/>
      <c r="YI149" s="71"/>
      <c r="YJ149" s="71"/>
      <c r="YK149" s="71"/>
      <c r="YL149" s="71"/>
      <c r="YM149" s="71"/>
      <c r="YN149" s="71"/>
      <c r="YO149" s="71"/>
      <c r="YP149" s="71"/>
      <c r="YQ149" s="71"/>
      <c r="YR149" s="71"/>
      <c r="YS149" s="71"/>
      <c r="YT149" s="71"/>
      <c r="YU149" s="71"/>
      <c r="YV149" s="71"/>
      <c r="YW149" s="71"/>
      <c r="YX149" s="71"/>
      <c r="YY149" s="71"/>
      <c r="YZ149" s="71"/>
      <c r="ZA149" s="71"/>
      <c r="ZB149" s="71"/>
      <c r="ZC149" s="71"/>
      <c r="ZD149" s="71"/>
      <c r="ZE149" s="71"/>
      <c r="ZF149" s="71"/>
      <c r="ZG149" s="71"/>
      <c r="ZH149" s="71"/>
      <c r="ZI149" s="71"/>
      <c r="ZJ149" s="71"/>
      <c r="ZK149" s="71"/>
      <c r="ZL149" s="71"/>
      <c r="ZM149" s="71"/>
      <c r="ZN149" s="71"/>
      <c r="ZO149" s="71"/>
      <c r="ZP149" s="71"/>
      <c r="ZQ149" s="71"/>
      <c r="ZR149" s="71"/>
      <c r="ZS149" s="71"/>
      <c r="ZT149" s="71"/>
      <c r="ZU149" s="71"/>
      <c r="ZV149" s="71"/>
      <c r="ZW149" s="71"/>
      <c r="ZX149" s="71"/>
      <c r="ZY149" s="71"/>
      <c r="ZZ149" s="71"/>
      <c r="AAA149" s="71"/>
      <c r="AAB149" s="71"/>
      <c r="AAC149" s="71"/>
      <c r="AAD149" s="71"/>
      <c r="AAE149" s="71"/>
      <c r="AAF149" s="71"/>
      <c r="AAG149" s="71"/>
      <c r="AAH149" s="71"/>
      <c r="AAI149" s="71"/>
      <c r="AAJ149" s="71"/>
      <c r="AAK149" s="71"/>
      <c r="AAL149" s="71"/>
      <c r="AAM149" s="71"/>
      <c r="AAN149" s="71"/>
      <c r="AAO149" s="71"/>
      <c r="AAP149" s="71"/>
      <c r="AAQ149" s="71"/>
      <c r="AAR149" s="71"/>
      <c r="AAS149" s="71"/>
      <c r="AAT149" s="71"/>
      <c r="AAU149" s="71"/>
      <c r="AAV149" s="71"/>
      <c r="AAW149" s="71"/>
      <c r="AAX149" s="71"/>
      <c r="AAY149" s="71"/>
      <c r="AAZ149" s="71"/>
      <c r="ABA149" s="71"/>
      <c r="ABB149" s="71"/>
      <c r="ABC149" s="71"/>
      <c r="ABD149" s="71"/>
      <c r="ABE149" s="71"/>
      <c r="ABF149" s="71"/>
      <c r="ABG149" s="71"/>
      <c r="ABH149" s="71"/>
      <c r="ABI149" s="71"/>
      <c r="ABJ149" s="71"/>
      <c r="ABK149" s="71"/>
      <c r="ABL149" s="71"/>
      <c r="ABM149" s="71"/>
      <c r="ABN149" s="71"/>
      <c r="ABO149" s="71"/>
      <c r="ABP149" s="71"/>
      <c r="ABQ149" s="71"/>
      <c r="ABR149" s="71"/>
      <c r="ABS149" s="71"/>
      <c r="ABT149" s="71"/>
      <c r="ABU149" s="71"/>
      <c r="ABV149" s="71"/>
      <c r="ABW149" s="71"/>
      <c r="ABX149" s="71"/>
      <c r="ABY149" s="71"/>
      <c r="ABZ149" s="71"/>
      <c r="ACA149" s="71"/>
      <c r="ACB149" s="71"/>
      <c r="ACC149" s="71"/>
      <c r="ACD149" s="71"/>
      <c r="ACE149" s="71"/>
      <c r="ACF149" s="71"/>
      <c r="ACG149" s="71"/>
      <c r="ACH149" s="71"/>
      <c r="ACI149" s="71"/>
      <c r="ACJ149" s="71"/>
      <c r="ACK149" s="71"/>
      <c r="ACL149" s="71"/>
      <c r="ACM149" s="71"/>
      <c r="ACN149" s="71"/>
      <c r="ACO149" s="71"/>
      <c r="ACP149" s="71"/>
      <c r="ACQ149" s="71"/>
      <c r="ACR149" s="71"/>
      <c r="ACS149" s="71"/>
      <c r="ACT149" s="71"/>
      <c r="ACU149" s="71"/>
      <c r="ACV149" s="71"/>
      <c r="ACW149" s="71"/>
      <c r="ACX149" s="71"/>
      <c r="ACY149" s="71"/>
      <c r="ACZ149" s="71"/>
      <c r="ADA149" s="71"/>
      <c r="ADB149" s="71"/>
      <c r="ADC149" s="71"/>
      <c r="ADD149" s="71"/>
      <c r="ADE149" s="71"/>
      <c r="ADF149" s="71"/>
      <c r="ADG149" s="71"/>
      <c r="ADH149" s="71"/>
      <c r="ADI149" s="71"/>
      <c r="ADJ149" s="71"/>
      <c r="ADK149" s="71"/>
      <c r="ADL149" s="71"/>
      <c r="ADM149" s="71"/>
      <c r="ADN149" s="71"/>
      <c r="ADO149" s="71"/>
      <c r="ADP149" s="71"/>
      <c r="ADQ149" s="71"/>
      <c r="ADR149" s="71"/>
      <c r="ADS149" s="71"/>
      <c r="ADT149" s="71"/>
      <c r="ADU149" s="71"/>
      <c r="ADV149" s="71"/>
      <c r="ADW149" s="71"/>
      <c r="ADX149" s="71"/>
      <c r="ADY149" s="71"/>
      <c r="ADZ149" s="71"/>
      <c r="AEA149" s="71"/>
      <c r="AEB149" s="71"/>
      <c r="AEC149" s="71"/>
      <c r="AED149" s="71"/>
      <c r="AEE149" s="71"/>
      <c r="AEF149" s="71"/>
      <c r="AEG149" s="71"/>
      <c r="AEH149" s="71"/>
      <c r="AEI149" s="71"/>
      <c r="AEJ149" s="71"/>
      <c r="AEK149" s="71"/>
      <c r="AEL149" s="71"/>
      <c r="AEM149" s="71"/>
      <c r="AEN149" s="71"/>
      <c r="AEO149" s="71"/>
      <c r="AEP149" s="71"/>
      <c r="AEQ149" s="71"/>
      <c r="AER149" s="71"/>
      <c r="AES149" s="71"/>
      <c r="AET149" s="71"/>
      <c r="AEU149" s="71"/>
      <c r="AEV149" s="71"/>
      <c r="AEW149" s="71"/>
      <c r="AEX149" s="71"/>
      <c r="AEY149" s="71"/>
      <c r="AEZ149" s="71"/>
      <c r="AFA149" s="71"/>
      <c r="AFB149" s="71"/>
      <c r="AFC149" s="71"/>
      <c r="AFD149" s="71"/>
      <c r="AFE149" s="71"/>
      <c r="AFF149" s="71"/>
      <c r="AFG149" s="71"/>
      <c r="AFH149" s="71"/>
      <c r="AFI149" s="71"/>
      <c r="AFJ149" s="71"/>
      <c r="AFK149" s="71"/>
      <c r="AFL149" s="71"/>
      <c r="AFM149" s="71"/>
      <c r="AFN149" s="71"/>
      <c r="AFO149" s="71"/>
      <c r="AFP149" s="71"/>
      <c r="AFQ149" s="71"/>
      <c r="AFR149" s="71"/>
      <c r="AFS149" s="71"/>
      <c r="AFT149" s="71"/>
      <c r="AFU149" s="71"/>
      <c r="AFV149" s="71"/>
      <c r="AFW149" s="71"/>
      <c r="AFX149" s="71"/>
      <c r="AFY149" s="71"/>
      <c r="AFZ149" s="71"/>
      <c r="AGA149" s="71"/>
      <c r="AGB149" s="71"/>
      <c r="AGC149" s="71"/>
      <c r="AGD149" s="71"/>
      <c r="AGE149" s="71"/>
      <c r="AGF149" s="71"/>
      <c r="AGG149" s="71"/>
      <c r="AGH149" s="71"/>
      <c r="AGI149" s="71"/>
      <c r="AGJ149" s="71"/>
      <c r="AGK149" s="71"/>
      <c r="AGL149" s="71"/>
      <c r="AGM149" s="71"/>
      <c r="AGN149" s="71"/>
      <c r="AGO149" s="71"/>
      <c r="AGP149" s="71"/>
      <c r="AGQ149" s="71"/>
      <c r="AGR149" s="71"/>
      <c r="AGS149" s="71"/>
      <c r="AGT149" s="71"/>
      <c r="AGU149" s="71"/>
      <c r="AGV149" s="71"/>
      <c r="AGW149" s="71"/>
      <c r="AGX149" s="71"/>
      <c r="AGY149" s="71"/>
      <c r="AGZ149" s="71"/>
      <c r="AHA149" s="71"/>
      <c r="AHB149" s="71"/>
      <c r="AHC149" s="71"/>
      <c r="AHD149" s="71"/>
      <c r="AHE149" s="71"/>
      <c r="AHF149" s="71"/>
      <c r="AHG149" s="71"/>
      <c r="AHH149" s="71"/>
      <c r="AHI149" s="71"/>
      <c r="AHJ149" s="71"/>
      <c r="AHK149" s="71"/>
      <c r="AHL149" s="71"/>
      <c r="AHM149" s="71"/>
      <c r="AHN149" s="71"/>
      <c r="AHO149" s="71"/>
      <c r="AHP149" s="71"/>
      <c r="AHQ149" s="71"/>
      <c r="AHR149" s="71"/>
      <c r="AHS149" s="71"/>
      <c r="AHT149" s="71"/>
      <c r="AHU149" s="71"/>
      <c r="AHV149" s="71"/>
      <c r="AHW149" s="71"/>
      <c r="AHX149" s="71"/>
      <c r="AHY149" s="71"/>
      <c r="AHZ149" s="71"/>
      <c r="AIA149" s="71"/>
      <c r="AIB149" s="71"/>
      <c r="AIC149" s="71"/>
      <c r="AID149" s="71"/>
      <c r="AIE149" s="71"/>
      <c r="AIF149" s="71"/>
      <c r="AIG149" s="71"/>
      <c r="AIH149" s="71"/>
      <c r="AII149" s="71"/>
      <c r="AIJ149" s="71"/>
      <c r="AIK149" s="71"/>
      <c r="AIL149" s="71"/>
      <c r="AIM149" s="71"/>
      <c r="AIN149" s="71"/>
      <c r="AIO149" s="71"/>
      <c r="AIP149" s="71"/>
      <c r="AIQ149" s="71"/>
      <c r="AIR149" s="71"/>
      <c r="AIS149" s="71"/>
      <c r="AIT149" s="71"/>
      <c r="AIU149" s="71"/>
      <c r="AIV149" s="71"/>
      <c r="AIW149" s="71"/>
      <c r="AIX149" s="71"/>
      <c r="AIY149" s="71"/>
      <c r="AIZ149" s="71"/>
      <c r="AJA149" s="71"/>
      <c r="AJB149" s="71"/>
      <c r="AJC149" s="71"/>
      <c r="AJD149" s="71"/>
      <c r="AJE149" s="71"/>
      <c r="AJF149" s="71"/>
      <c r="AJG149" s="71"/>
      <c r="AJH149" s="71"/>
      <c r="AJI149" s="71"/>
      <c r="AJJ149" s="71"/>
      <c r="AJK149" s="71"/>
      <c r="AJL149" s="71"/>
      <c r="AJM149" s="71"/>
      <c r="AJN149" s="71"/>
      <c r="AJO149" s="71"/>
      <c r="AJP149" s="71"/>
      <c r="AJQ149" s="71"/>
      <c r="AJR149" s="71"/>
      <c r="AJS149" s="71"/>
      <c r="AJT149" s="71"/>
      <c r="AJU149" s="71"/>
      <c r="AJV149" s="71"/>
      <c r="AJW149" s="71"/>
      <c r="AJX149" s="71"/>
      <c r="AJY149" s="71"/>
      <c r="AJZ149" s="71"/>
      <c r="AKA149" s="71"/>
      <c r="AKB149" s="71"/>
      <c r="AKC149" s="71"/>
      <c r="AKD149" s="71"/>
      <c r="AKE149" s="71"/>
      <c r="AKF149" s="71"/>
      <c r="AKG149" s="71"/>
      <c r="AKH149" s="71"/>
      <c r="AKI149" s="71"/>
      <c r="AKJ149" s="71"/>
      <c r="AKK149" s="71"/>
      <c r="AKL149" s="71"/>
      <c r="AKM149" s="71"/>
      <c r="AKN149" s="71"/>
      <c r="AKO149" s="71"/>
      <c r="AKP149" s="71"/>
      <c r="AKQ149" s="71"/>
      <c r="AKR149" s="71"/>
      <c r="AKS149" s="71"/>
      <c r="AKT149" s="71"/>
      <c r="AKU149" s="71"/>
      <c r="AKV149" s="71"/>
      <c r="AKW149" s="71"/>
      <c r="AKX149" s="71"/>
      <c r="AKY149" s="71"/>
      <c r="AKZ149" s="71"/>
      <c r="ALA149" s="71"/>
      <c r="ALB149" s="71"/>
      <c r="ALC149" s="71"/>
      <c r="ALD149" s="71"/>
      <c r="ALE149" s="71"/>
      <c r="ALF149" s="71"/>
      <c r="ALG149" s="71"/>
      <c r="ALH149" s="71"/>
      <c r="ALI149" s="71"/>
      <c r="ALJ149" s="71"/>
      <c r="ALK149" s="71"/>
      <c r="ALL149" s="71"/>
      <c r="ALM149" s="71"/>
      <c r="ALN149" s="71"/>
      <c r="ALO149" s="71"/>
      <c r="ALP149" s="71"/>
      <c r="ALQ149" s="71"/>
      <c r="ALR149" s="71"/>
      <c r="ALS149" s="71"/>
      <c r="ALT149" s="71"/>
      <c r="ALU149" s="71"/>
      <c r="ALV149" s="71"/>
      <c r="ALW149" s="71"/>
      <c r="ALX149" s="71"/>
      <c r="ALY149" s="71"/>
      <c r="ALZ149" s="71"/>
      <c r="AMA149" s="71"/>
      <c r="AMB149" s="71"/>
      <c r="AMC149" s="71"/>
      <c r="AMD149" s="71"/>
      <c r="AME149" s="71"/>
      <c r="AMF149" s="71"/>
      <c r="AMG149" s="71"/>
      <c r="AMH149" s="71"/>
      <c r="AMI149" s="71"/>
      <c r="AMJ149" s="71"/>
    </row>
    <row r="150" spans="1:1024">
      <c r="A150" s="74" t="s">
        <v>25</v>
      </c>
      <c r="B150" s="280" t="s">
        <v>253</v>
      </c>
      <c r="C150" s="280"/>
      <c r="D150" s="280"/>
      <c r="E150" s="280"/>
      <c r="F150" s="280"/>
      <c r="G150" s="280"/>
      <c r="H150" s="47"/>
      <c r="I150" s="47"/>
      <c r="J150" s="75" t="s">
        <v>113</v>
      </c>
    </row>
    <row r="151" spans="1:1024" ht="94.5">
      <c r="A151" s="3">
        <v>1</v>
      </c>
      <c r="B151" s="48" t="s">
        <v>146</v>
      </c>
      <c r="C151" s="3">
        <v>1992</v>
      </c>
      <c r="D151" s="80"/>
      <c r="E151" s="121">
        <v>1200000</v>
      </c>
      <c r="F151" s="122">
        <v>500</v>
      </c>
      <c r="G151" s="4" t="s">
        <v>124</v>
      </c>
      <c r="H151" s="4" t="s">
        <v>127</v>
      </c>
      <c r="I151" s="123" t="s">
        <v>125</v>
      </c>
      <c r="J151" s="64" t="s">
        <v>174</v>
      </c>
      <c r="K151" s="115"/>
      <c r="L151" s="115"/>
      <c r="M151" s="115"/>
      <c r="N151" s="115"/>
      <c r="O151" s="116"/>
    </row>
    <row r="152" spans="1:1024">
      <c r="A152" s="281" t="s">
        <v>6</v>
      </c>
      <c r="B152" s="281"/>
      <c r="C152" s="281"/>
      <c r="D152" s="87">
        <f>SUM(D151:D151)</f>
        <v>0</v>
      </c>
      <c r="E152" s="117">
        <f>SUM(E151:E151)</f>
        <v>1200000</v>
      </c>
      <c r="F152" s="5"/>
      <c r="G152" s="89"/>
      <c r="H152" s="89"/>
      <c r="I152" s="89"/>
      <c r="J152" s="90"/>
    </row>
    <row r="153" spans="1:1024">
      <c r="A153" s="124" t="s">
        <v>26</v>
      </c>
      <c r="B153" s="276" t="s">
        <v>32</v>
      </c>
      <c r="C153" s="276"/>
      <c r="D153" s="276"/>
      <c r="E153" s="276"/>
      <c r="F153" s="276"/>
      <c r="G153" s="276"/>
      <c r="H153" s="125"/>
      <c r="I153" s="125"/>
      <c r="J153" s="126" t="s">
        <v>114</v>
      </c>
    </row>
    <row r="154" spans="1:1024">
      <c r="A154" s="127">
        <v>1</v>
      </c>
      <c r="B154" s="128" t="s">
        <v>110</v>
      </c>
      <c r="C154" s="129"/>
      <c r="D154" s="128"/>
      <c r="E154" s="130"/>
      <c r="F154" s="131"/>
      <c r="G154" s="128"/>
      <c r="H154" s="128"/>
      <c r="I154" s="128"/>
      <c r="J154" s="132" t="s">
        <v>141</v>
      </c>
    </row>
    <row r="155" spans="1:1024">
      <c r="A155" s="278" t="s">
        <v>6</v>
      </c>
      <c r="B155" s="278"/>
      <c r="C155" s="278"/>
      <c r="D155" s="133">
        <v>0</v>
      </c>
      <c r="E155" s="133">
        <v>0</v>
      </c>
      <c r="F155" s="7"/>
      <c r="G155" s="134"/>
      <c r="H155" s="134"/>
      <c r="I155" s="134"/>
      <c r="J155" s="135"/>
    </row>
    <row r="156" spans="1:1024">
      <c r="A156" s="136" t="s">
        <v>27</v>
      </c>
      <c r="B156" s="277" t="s">
        <v>33</v>
      </c>
      <c r="C156" s="277"/>
      <c r="D156" s="277"/>
      <c r="E156" s="277"/>
      <c r="F156" s="277"/>
      <c r="G156" s="277"/>
      <c r="H156" s="125"/>
      <c r="I156" s="137"/>
      <c r="J156" s="126" t="s">
        <v>204</v>
      </c>
      <c r="M156" s="138"/>
    </row>
    <row r="157" spans="1:1024">
      <c r="A157" s="139">
        <v>1</v>
      </c>
      <c r="B157" s="140" t="s">
        <v>226</v>
      </c>
      <c r="C157" s="139"/>
      <c r="D157" s="141"/>
      <c r="E157" s="142"/>
      <c r="F157" s="143"/>
      <c r="G157" s="144"/>
      <c r="H157" s="144"/>
      <c r="I157" s="8"/>
      <c r="J157" s="145" t="s">
        <v>225</v>
      </c>
      <c r="K157" s="115"/>
      <c r="L157" s="115"/>
      <c r="M157" s="115"/>
      <c r="N157" s="116"/>
    </row>
    <row r="158" spans="1:1024">
      <c r="A158" s="278" t="s">
        <v>6</v>
      </c>
      <c r="B158" s="278"/>
      <c r="C158" s="278"/>
      <c r="D158" s="146">
        <f>SUM(D157:D157)</f>
        <v>0</v>
      </c>
      <c r="E158" s="146">
        <v>0</v>
      </c>
      <c r="F158" s="147"/>
      <c r="G158" s="148"/>
      <c r="H158" s="148"/>
      <c r="I158" s="148"/>
      <c r="J158" s="149"/>
      <c r="M158" s="150"/>
    </row>
    <row r="159" spans="1:1024">
      <c r="A159" s="151" t="s">
        <v>28</v>
      </c>
      <c r="B159" s="276" t="s">
        <v>34</v>
      </c>
      <c r="C159" s="276"/>
      <c r="D159" s="276"/>
      <c r="E159" s="276"/>
      <c r="F159" s="276"/>
      <c r="G159" s="276"/>
      <c r="H159" s="125"/>
      <c r="I159" s="125"/>
      <c r="J159" s="126" t="s">
        <v>114</v>
      </c>
    </row>
    <row r="160" spans="1:1024" s="158" customFormat="1">
      <c r="A160" s="9">
        <v>1</v>
      </c>
      <c r="B160" s="152" t="s">
        <v>110</v>
      </c>
      <c r="C160" s="9"/>
      <c r="D160" s="153"/>
      <c r="E160" s="154"/>
      <c r="F160" s="155"/>
      <c r="G160" s="156"/>
      <c r="H160" s="156"/>
      <c r="I160" s="156"/>
      <c r="J160" s="157" t="s">
        <v>141</v>
      </c>
    </row>
    <row r="161" spans="1:13" s="158" customFormat="1">
      <c r="A161" s="9">
        <v>3</v>
      </c>
      <c r="B161" s="152" t="s">
        <v>198</v>
      </c>
      <c r="C161" s="9">
        <v>2013</v>
      </c>
      <c r="D161" s="153">
        <v>23085.27</v>
      </c>
      <c r="E161" s="154"/>
      <c r="F161" s="155"/>
      <c r="G161" s="156"/>
      <c r="H161" s="156"/>
      <c r="I161" s="156"/>
      <c r="J161" s="157"/>
    </row>
    <row r="162" spans="1:13">
      <c r="A162" s="278" t="s">
        <v>6</v>
      </c>
      <c r="B162" s="278"/>
      <c r="C162" s="278"/>
      <c r="D162" s="146">
        <f>SUM(D161:D161)</f>
        <v>23085.27</v>
      </c>
      <c r="E162" s="146">
        <v>0</v>
      </c>
      <c r="F162" s="159"/>
      <c r="G162" s="160"/>
      <c r="H162" s="148"/>
      <c r="I162" s="148"/>
      <c r="J162" s="149"/>
      <c r="M162" s="150"/>
    </row>
    <row r="164" spans="1:13" ht="30.75" customHeight="1">
      <c r="D164" s="262" t="s">
        <v>6</v>
      </c>
      <c r="E164" s="271">
        <f>SUM(D162,E152,D149:E149,D143:E143,D137:E137,D130:E130)</f>
        <v>47059621.240000002</v>
      </c>
    </row>
    <row r="165" spans="1:13">
      <c r="E165" s="69"/>
    </row>
    <row r="166" spans="1:13">
      <c r="E166" s="69"/>
    </row>
    <row r="167" spans="1:13">
      <c r="E167" s="69"/>
    </row>
    <row r="172" spans="1:13">
      <c r="A172" s="161"/>
    </row>
    <row r="173" spans="1:13">
      <c r="A173" s="161"/>
    </row>
    <row r="174" spans="1:13">
      <c r="A174" s="161"/>
    </row>
    <row r="175" spans="1:13">
      <c r="A175" s="161"/>
    </row>
    <row r="176" spans="1:13">
      <c r="A176" s="161"/>
    </row>
    <row r="177" spans="1:15">
      <c r="A177" s="161"/>
    </row>
    <row r="178" spans="1:15">
      <c r="A178" s="161"/>
    </row>
    <row r="179" spans="1:15">
      <c r="A179" s="161"/>
    </row>
    <row r="180" spans="1:15">
      <c r="A180" s="161"/>
    </row>
    <row r="181" spans="1:15">
      <c r="A181" s="161"/>
    </row>
    <row r="182" spans="1:15">
      <c r="A182" s="161"/>
    </row>
    <row r="183" spans="1:15">
      <c r="A183" s="161"/>
    </row>
    <row r="184" spans="1:15">
      <c r="A184" s="161"/>
    </row>
    <row r="186" spans="1:15" ht="24.75" customHeight="1">
      <c r="A186" s="71"/>
      <c r="B186" s="162"/>
      <c r="C186" s="163"/>
      <c r="D186" s="164"/>
      <c r="E186" s="165"/>
      <c r="F186" s="166"/>
      <c r="G186" s="115"/>
      <c r="H186" s="115"/>
      <c r="I186" s="167"/>
      <c r="J186" s="116"/>
      <c r="K186" s="115"/>
      <c r="L186" s="115"/>
      <c r="M186" s="115"/>
      <c r="N186" s="115"/>
      <c r="O186" s="116"/>
    </row>
    <row r="213" spans="1:1">
      <c r="A213" s="161"/>
    </row>
    <row r="214" spans="1:1">
      <c r="A214" s="161"/>
    </row>
    <row r="215" spans="1:1">
      <c r="A215" s="161"/>
    </row>
    <row r="216" spans="1:1">
      <c r="A216" s="161"/>
    </row>
    <row r="217" spans="1:1">
      <c r="A217" s="161"/>
    </row>
    <row r="218" spans="1:1">
      <c r="A218" s="161"/>
    </row>
    <row r="219" spans="1:1">
      <c r="A219" s="161"/>
    </row>
    <row r="220" spans="1:1">
      <c r="A220" s="161"/>
    </row>
    <row r="221" spans="1:1">
      <c r="A221" s="161"/>
    </row>
    <row r="222" spans="1:1">
      <c r="A222" s="161"/>
    </row>
    <row r="223" spans="1:1">
      <c r="A223" s="161"/>
    </row>
    <row r="224" spans="1:1">
      <c r="A224" s="161"/>
    </row>
    <row r="225" spans="1:1">
      <c r="A225" s="161"/>
    </row>
    <row r="226" spans="1:1">
      <c r="A226" s="161"/>
    </row>
    <row r="227" spans="1:1">
      <c r="A227" s="161"/>
    </row>
    <row r="228" spans="1:1">
      <c r="A228" s="161"/>
    </row>
    <row r="229" spans="1:1">
      <c r="A229" s="161"/>
    </row>
  </sheetData>
  <mergeCells count="19">
    <mergeCell ref="I1:J1"/>
    <mergeCell ref="I2:J2"/>
    <mergeCell ref="B5:G5"/>
    <mergeCell ref="A130:C130"/>
    <mergeCell ref="B131:G131"/>
    <mergeCell ref="A3:J3"/>
    <mergeCell ref="A137:C137"/>
    <mergeCell ref="B159:G159"/>
    <mergeCell ref="B156:G156"/>
    <mergeCell ref="A162:C162"/>
    <mergeCell ref="A155:C155"/>
    <mergeCell ref="A158:C158"/>
    <mergeCell ref="B144:G144"/>
    <mergeCell ref="B153:G153"/>
    <mergeCell ref="B150:G150"/>
    <mergeCell ref="A152:C152"/>
    <mergeCell ref="B138:G138"/>
    <mergeCell ref="A143:C143"/>
    <mergeCell ref="A149:C149"/>
  </mergeCells>
  <phoneticPr fontId="0" type="noConversion"/>
  <printOptions horizontalCentered="1"/>
  <pageMargins left="0.23622047244094491" right="0.19685039370078741" top="0.86614173228346458" bottom="0.19685039370078741" header="0.70866141732283472" footer="0.43307086614173229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view="pageBreakPreview" zoomScaleNormal="100" zoomScaleSheetLayoutView="100" workbookViewId="0">
      <selection activeCell="F14" sqref="F14"/>
    </sheetView>
  </sheetViews>
  <sheetFormatPr defaultRowHeight="15.75"/>
  <cols>
    <col min="1" max="1" width="4.140625" style="28" customWidth="1"/>
    <col min="2" max="2" width="9.140625" style="1" customWidth="1"/>
    <col min="3" max="3" width="33.7109375" style="1" customWidth="1"/>
    <col min="4" max="4" width="20.28515625" style="1" customWidth="1"/>
    <col min="5" max="5" width="19.28515625" style="1" customWidth="1"/>
    <col min="6" max="6" width="16.5703125" style="1" bestFit="1" customWidth="1"/>
    <col min="7" max="16384" width="9.140625" style="1"/>
  </cols>
  <sheetData>
    <row r="1" spans="1:6">
      <c r="D1" s="287" t="s">
        <v>9</v>
      </c>
      <c r="E1" s="287"/>
    </row>
    <row r="2" spans="1:6">
      <c r="E2" s="49" t="s">
        <v>252</v>
      </c>
    </row>
    <row r="3" spans="1:6">
      <c r="E3" s="49"/>
    </row>
    <row r="4" spans="1:6" ht="41.25" customHeight="1">
      <c r="B4" s="264" t="s">
        <v>136</v>
      </c>
      <c r="C4" s="265" t="s">
        <v>137</v>
      </c>
      <c r="D4" s="266" t="s">
        <v>138</v>
      </c>
      <c r="E4" s="267" t="s">
        <v>139</v>
      </c>
    </row>
    <row r="5" spans="1:6" s="32" customFormat="1" ht="33" customHeight="1">
      <c r="A5" s="29"/>
      <c r="B5" s="288">
        <v>1</v>
      </c>
      <c r="C5" s="30" t="s">
        <v>21</v>
      </c>
      <c r="D5" s="31">
        <f>[1]Arkusz1!G41</f>
        <v>2358171.6599999997</v>
      </c>
      <c r="E5" s="31"/>
    </row>
    <row r="6" spans="1:6" s="32" customFormat="1" ht="33" customHeight="1">
      <c r="A6" s="29"/>
      <c r="B6" s="289"/>
      <c r="C6" s="30" t="s">
        <v>140</v>
      </c>
      <c r="D6" s="31">
        <v>14537.22</v>
      </c>
      <c r="E6" s="31"/>
    </row>
    <row r="7" spans="1:6" s="32" customFormat="1" ht="33" customHeight="1">
      <c r="A7" s="29"/>
      <c r="B7" s="33">
        <v>2</v>
      </c>
      <c r="C7" s="34" t="s">
        <v>216</v>
      </c>
      <c r="D7" s="35">
        <v>592136.21</v>
      </c>
      <c r="E7" s="35">
        <v>81939.66</v>
      </c>
    </row>
    <row r="8" spans="1:6" s="32" customFormat="1" ht="50.25" customHeight="1">
      <c r="A8" s="29"/>
      <c r="B8" s="36">
        <v>3</v>
      </c>
      <c r="C8" s="37" t="s">
        <v>257</v>
      </c>
      <c r="D8" s="35">
        <v>527500.66</v>
      </c>
      <c r="E8" s="35">
        <v>36479.61</v>
      </c>
    </row>
    <row r="9" spans="1:6" s="32" customFormat="1" ht="47.25" customHeight="1">
      <c r="A9" s="29"/>
      <c r="B9" s="36">
        <v>4</v>
      </c>
      <c r="C9" s="37" t="s">
        <v>215</v>
      </c>
      <c r="D9" s="35">
        <v>813618.61</v>
      </c>
      <c r="E9" s="35">
        <v>49815.94</v>
      </c>
    </row>
    <row r="10" spans="1:6" s="32" customFormat="1" ht="33" customHeight="1">
      <c r="A10" s="29"/>
      <c r="B10" s="38">
        <v>5</v>
      </c>
      <c r="C10" s="39" t="s">
        <v>254</v>
      </c>
      <c r="D10" s="40">
        <v>200246.27</v>
      </c>
      <c r="E10" s="31">
        <v>23910.14</v>
      </c>
    </row>
    <row r="11" spans="1:6" s="32" customFormat="1" ht="33" customHeight="1">
      <c r="A11" s="29"/>
      <c r="B11" s="38">
        <v>6</v>
      </c>
      <c r="C11" s="39" t="s">
        <v>32</v>
      </c>
      <c r="D11" s="259">
        <f>96313.32+380</f>
        <v>96693.32</v>
      </c>
      <c r="E11" s="259">
        <v>307448.43</v>
      </c>
    </row>
    <row r="12" spans="1:6" s="32" customFormat="1" ht="33" customHeight="1">
      <c r="A12" s="29"/>
      <c r="B12" s="41">
        <v>7</v>
      </c>
      <c r="C12" s="30" t="s">
        <v>33</v>
      </c>
      <c r="D12" s="40">
        <v>119976.46</v>
      </c>
      <c r="E12" s="42"/>
    </row>
    <row r="13" spans="1:6" s="32" customFormat="1" ht="33" customHeight="1">
      <c r="A13" s="29"/>
      <c r="B13" s="36">
        <v>8</v>
      </c>
      <c r="C13" s="43" t="s">
        <v>34</v>
      </c>
      <c r="D13" s="260">
        <f>138442.04+3117.94+3660.75</f>
        <v>145220.73000000001</v>
      </c>
      <c r="E13" s="42"/>
    </row>
    <row r="14" spans="1:6" ht="33" customHeight="1">
      <c r="B14" s="268"/>
      <c r="C14" s="269" t="s">
        <v>6</v>
      </c>
      <c r="D14" s="270">
        <f>SUM(D5:D13)</f>
        <v>4868101.1400000006</v>
      </c>
      <c r="E14" s="270">
        <f>SUM(E7:E13)</f>
        <v>499593.78</v>
      </c>
      <c r="F14" s="274"/>
    </row>
    <row r="17" spans="1:4">
      <c r="D17" s="44"/>
    </row>
    <row r="27" spans="1:4">
      <c r="B27" s="28"/>
    </row>
    <row r="31" spans="1:4">
      <c r="A31" s="45"/>
    </row>
  </sheetData>
  <mergeCells count="2">
    <mergeCell ref="D1:E1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G463"/>
  <sheetViews>
    <sheetView showWhiteSpace="0" view="pageBreakPreview" topLeftCell="A430" zoomScaleNormal="100" zoomScaleSheetLayoutView="100" workbookViewId="0">
      <selection activeCell="E458" sqref="E458:E463"/>
    </sheetView>
  </sheetViews>
  <sheetFormatPr defaultRowHeight="15.75"/>
  <cols>
    <col min="1" max="1" width="5" style="27" customWidth="1"/>
    <col min="2" max="2" width="48.42578125" style="11" customWidth="1"/>
    <col min="3" max="3" width="17.140625" style="2" customWidth="1"/>
    <col min="4" max="4" width="19.85546875" style="61" customWidth="1"/>
    <col min="5" max="5" width="13.42578125" style="1" bestFit="1" customWidth="1"/>
    <col min="6" max="16384" width="9.140625" style="1"/>
  </cols>
  <sheetData>
    <row r="1" spans="1:4">
      <c r="A1" s="10"/>
      <c r="D1" s="51" t="s">
        <v>251</v>
      </c>
    </row>
    <row r="2" spans="1:4">
      <c r="A2" s="10"/>
      <c r="D2" s="51" t="s">
        <v>10</v>
      </c>
    </row>
    <row r="3" spans="1:4">
      <c r="A3" s="10"/>
      <c r="D3" s="51"/>
    </row>
    <row r="4" spans="1:4" ht="31.5">
      <c r="A4" s="50" t="s">
        <v>0</v>
      </c>
      <c r="B4" s="12" t="s">
        <v>3</v>
      </c>
      <c r="C4" s="50" t="s">
        <v>4</v>
      </c>
      <c r="D4" s="52" t="s">
        <v>2</v>
      </c>
    </row>
    <row r="5" spans="1:4" ht="12.75" customHeight="1">
      <c r="A5" s="290" t="s">
        <v>19</v>
      </c>
      <c r="B5" s="290"/>
      <c r="C5" s="290"/>
      <c r="D5" s="290"/>
    </row>
    <row r="6" spans="1:4" ht="31.5">
      <c r="A6" s="13">
        <v>1</v>
      </c>
      <c r="B6" s="4" t="s">
        <v>207</v>
      </c>
      <c r="C6" s="13">
        <v>2017</v>
      </c>
      <c r="D6" s="62">
        <v>3278.07</v>
      </c>
    </row>
    <row r="7" spans="1:4" ht="31.5">
      <c r="A7" s="13">
        <v>2</v>
      </c>
      <c r="B7" s="4" t="s">
        <v>207</v>
      </c>
      <c r="C7" s="13">
        <v>2017</v>
      </c>
      <c r="D7" s="62">
        <v>3278.07</v>
      </c>
    </row>
    <row r="8" spans="1:4" ht="31.5">
      <c r="A8" s="13">
        <v>3</v>
      </c>
      <c r="B8" s="4" t="s">
        <v>207</v>
      </c>
      <c r="C8" s="13">
        <v>2017</v>
      </c>
      <c r="D8" s="62">
        <v>3278.08</v>
      </c>
    </row>
    <row r="9" spans="1:4">
      <c r="A9" s="13">
        <v>4</v>
      </c>
      <c r="B9" s="4" t="s">
        <v>258</v>
      </c>
      <c r="C9" s="13">
        <v>2017</v>
      </c>
      <c r="D9" s="62">
        <v>270.33</v>
      </c>
    </row>
    <row r="10" spans="1:4">
      <c r="A10" s="13">
        <v>5</v>
      </c>
      <c r="B10" s="4" t="s">
        <v>258</v>
      </c>
      <c r="C10" s="13">
        <v>2017</v>
      </c>
      <c r="D10" s="62">
        <v>270.33</v>
      </c>
    </row>
    <row r="11" spans="1:4">
      <c r="A11" s="13">
        <v>6</v>
      </c>
      <c r="B11" s="4" t="s">
        <v>259</v>
      </c>
      <c r="C11" s="13">
        <v>2017</v>
      </c>
      <c r="D11" s="62">
        <v>493.66</v>
      </c>
    </row>
    <row r="12" spans="1:4">
      <c r="A12" s="13">
        <v>7</v>
      </c>
      <c r="B12" s="4" t="s">
        <v>259</v>
      </c>
      <c r="C12" s="13">
        <v>2017</v>
      </c>
      <c r="D12" s="62">
        <v>463.57</v>
      </c>
    </row>
    <row r="13" spans="1:4">
      <c r="A13" s="13">
        <v>8</v>
      </c>
      <c r="B13" s="4" t="s">
        <v>260</v>
      </c>
      <c r="C13" s="13">
        <v>2017</v>
      </c>
      <c r="D13" s="62">
        <v>353.47</v>
      </c>
    </row>
    <row r="14" spans="1:4">
      <c r="A14" s="13">
        <v>9</v>
      </c>
      <c r="B14" s="4" t="s">
        <v>261</v>
      </c>
      <c r="C14" s="13">
        <v>2017</v>
      </c>
      <c r="D14" s="62">
        <v>368</v>
      </c>
    </row>
    <row r="15" spans="1:4" ht="31.5">
      <c r="A15" s="13">
        <v>10</v>
      </c>
      <c r="B15" s="4" t="s">
        <v>208</v>
      </c>
      <c r="C15" s="13">
        <v>2017</v>
      </c>
      <c r="D15" s="62">
        <v>3443.92</v>
      </c>
    </row>
    <row r="16" spans="1:4">
      <c r="A16" s="13">
        <v>11</v>
      </c>
      <c r="B16" s="4" t="s">
        <v>205</v>
      </c>
      <c r="C16" s="13">
        <v>2017</v>
      </c>
      <c r="D16" s="62">
        <v>694.25</v>
      </c>
    </row>
    <row r="17" spans="1:4" ht="31.5">
      <c r="A17" s="13">
        <v>12</v>
      </c>
      <c r="B17" s="4" t="s">
        <v>262</v>
      </c>
      <c r="C17" s="13">
        <v>2018</v>
      </c>
      <c r="D17" s="62">
        <v>1176.8499999999999</v>
      </c>
    </row>
    <row r="18" spans="1:4">
      <c r="A18" s="13">
        <v>13</v>
      </c>
      <c r="B18" s="4" t="s">
        <v>232</v>
      </c>
      <c r="C18" s="13">
        <v>2018</v>
      </c>
      <c r="D18" s="62">
        <v>3489.21</v>
      </c>
    </row>
    <row r="19" spans="1:4">
      <c r="A19" s="13">
        <v>14</v>
      </c>
      <c r="B19" s="4" t="s">
        <v>233</v>
      </c>
      <c r="C19" s="13">
        <v>2018</v>
      </c>
      <c r="D19" s="62">
        <v>3089.99</v>
      </c>
    </row>
    <row r="20" spans="1:4">
      <c r="A20" s="13">
        <v>15</v>
      </c>
      <c r="B20" s="4" t="s">
        <v>238</v>
      </c>
      <c r="C20" s="13">
        <v>2018</v>
      </c>
      <c r="D20" s="62">
        <v>338.57</v>
      </c>
    </row>
    <row r="21" spans="1:4" ht="31.5">
      <c r="A21" s="13">
        <v>16</v>
      </c>
      <c r="B21" s="4" t="s">
        <v>230</v>
      </c>
      <c r="C21" s="13">
        <v>2018</v>
      </c>
      <c r="D21" s="62">
        <v>1197.02</v>
      </c>
    </row>
    <row r="22" spans="1:4">
      <c r="A22" s="13">
        <v>17</v>
      </c>
      <c r="B22" s="4" t="s">
        <v>235</v>
      </c>
      <c r="C22" s="13">
        <v>2018</v>
      </c>
      <c r="D22" s="62">
        <v>401.04</v>
      </c>
    </row>
    <row r="23" spans="1:4" ht="31.5">
      <c r="A23" s="13">
        <v>18</v>
      </c>
      <c r="B23" s="4" t="s">
        <v>230</v>
      </c>
      <c r="C23" s="13">
        <v>2018</v>
      </c>
      <c r="D23" s="62">
        <v>1299</v>
      </c>
    </row>
    <row r="24" spans="1:4">
      <c r="A24" s="13">
        <v>19</v>
      </c>
      <c r="B24" s="4" t="s">
        <v>234</v>
      </c>
      <c r="C24" s="13">
        <v>2018</v>
      </c>
      <c r="D24" s="62">
        <v>2528.88</v>
      </c>
    </row>
    <row r="25" spans="1:4">
      <c r="A25" s="13">
        <v>20</v>
      </c>
      <c r="B25" s="4" t="s">
        <v>236</v>
      </c>
      <c r="C25" s="13">
        <v>2018</v>
      </c>
      <c r="D25" s="62">
        <v>434.19</v>
      </c>
    </row>
    <row r="26" spans="1:4">
      <c r="A26" s="13">
        <v>21</v>
      </c>
      <c r="B26" s="4" t="s">
        <v>236</v>
      </c>
      <c r="C26" s="13">
        <v>2018</v>
      </c>
      <c r="D26" s="62">
        <v>434.19</v>
      </c>
    </row>
    <row r="27" spans="1:4">
      <c r="A27" s="13">
        <v>22</v>
      </c>
      <c r="B27" s="4" t="s">
        <v>236</v>
      </c>
      <c r="C27" s="13">
        <v>2018</v>
      </c>
      <c r="D27" s="62">
        <v>434.19</v>
      </c>
    </row>
    <row r="28" spans="1:4">
      <c r="A28" s="13">
        <v>23</v>
      </c>
      <c r="B28" s="4" t="s">
        <v>236</v>
      </c>
      <c r="C28" s="13">
        <v>2018</v>
      </c>
      <c r="D28" s="62">
        <v>434.19</v>
      </c>
    </row>
    <row r="29" spans="1:4" s="63" customFormat="1">
      <c r="A29" s="13">
        <v>24</v>
      </c>
      <c r="B29" s="4" t="s">
        <v>237</v>
      </c>
      <c r="C29" s="13">
        <v>2018</v>
      </c>
      <c r="D29" s="62">
        <v>129.9</v>
      </c>
    </row>
    <row r="30" spans="1:4" s="63" customFormat="1">
      <c r="A30" s="13">
        <v>25</v>
      </c>
      <c r="B30" s="4" t="s">
        <v>231</v>
      </c>
      <c r="C30" s="13">
        <v>2018</v>
      </c>
      <c r="D30" s="62">
        <v>579.59</v>
      </c>
    </row>
    <row r="31" spans="1:4" s="63" customFormat="1">
      <c r="A31" s="13">
        <v>26</v>
      </c>
      <c r="B31" s="4" t="s">
        <v>263</v>
      </c>
      <c r="C31" s="13">
        <v>2019</v>
      </c>
      <c r="D31" s="62">
        <v>291.57</v>
      </c>
    </row>
    <row r="32" spans="1:4" s="63" customFormat="1">
      <c r="A32" s="13">
        <v>27</v>
      </c>
      <c r="B32" s="4" t="s">
        <v>263</v>
      </c>
      <c r="C32" s="13">
        <v>2019</v>
      </c>
      <c r="D32" s="62">
        <v>291.57</v>
      </c>
    </row>
    <row r="33" spans="1:4" s="63" customFormat="1">
      <c r="A33" s="13">
        <v>28</v>
      </c>
      <c r="B33" s="4" t="s">
        <v>264</v>
      </c>
      <c r="C33" s="13">
        <v>2019</v>
      </c>
      <c r="D33" s="62">
        <v>387.45</v>
      </c>
    </row>
    <row r="34" spans="1:4" s="63" customFormat="1">
      <c r="A34" s="13">
        <v>29</v>
      </c>
      <c r="B34" s="4" t="s">
        <v>264</v>
      </c>
      <c r="C34" s="13">
        <v>2019</v>
      </c>
      <c r="D34" s="62">
        <v>387.45</v>
      </c>
    </row>
    <row r="35" spans="1:4" s="63" customFormat="1">
      <c r="A35" s="13">
        <v>30</v>
      </c>
      <c r="B35" s="4" t="s">
        <v>264</v>
      </c>
      <c r="C35" s="13">
        <v>2019</v>
      </c>
      <c r="D35" s="62">
        <v>387.45</v>
      </c>
    </row>
    <row r="36" spans="1:4" s="63" customFormat="1">
      <c r="A36" s="13">
        <v>31</v>
      </c>
      <c r="B36" s="4" t="s">
        <v>265</v>
      </c>
      <c r="C36" s="13">
        <v>2019</v>
      </c>
      <c r="D36" s="62">
        <v>2654.34</v>
      </c>
    </row>
    <row r="37" spans="1:4" s="63" customFormat="1">
      <c r="A37" s="13">
        <v>32</v>
      </c>
      <c r="B37" s="4" t="s">
        <v>265</v>
      </c>
      <c r="C37" s="13">
        <v>2019</v>
      </c>
      <c r="D37" s="62">
        <v>2654.34</v>
      </c>
    </row>
    <row r="38" spans="1:4" s="63" customFormat="1">
      <c r="A38" s="13">
        <v>33</v>
      </c>
      <c r="B38" s="4" t="s">
        <v>265</v>
      </c>
      <c r="C38" s="13">
        <v>2019</v>
      </c>
      <c r="D38" s="62">
        <v>2654.34</v>
      </c>
    </row>
    <row r="39" spans="1:4" s="63" customFormat="1">
      <c r="A39" s="13">
        <v>34</v>
      </c>
      <c r="B39" s="4" t="s">
        <v>266</v>
      </c>
      <c r="C39" s="13">
        <v>2019</v>
      </c>
      <c r="D39" s="62">
        <v>260.76</v>
      </c>
    </row>
    <row r="40" spans="1:4" s="63" customFormat="1">
      <c r="A40" s="13">
        <v>35</v>
      </c>
      <c r="B40" s="4" t="s">
        <v>267</v>
      </c>
      <c r="C40" s="13">
        <v>2019</v>
      </c>
      <c r="D40" s="62">
        <v>173.43</v>
      </c>
    </row>
    <row r="41" spans="1:4" s="63" customFormat="1" ht="31.5">
      <c r="A41" s="13">
        <v>36</v>
      </c>
      <c r="B41" s="4" t="s">
        <v>268</v>
      </c>
      <c r="C41" s="13">
        <v>2019</v>
      </c>
      <c r="D41" s="62">
        <v>1168.5</v>
      </c>
    </row>
    <row r="42" spans="1:4" s="63" customFormat="1">
      <c r="A42" s="13">
        <v>37</v>
      </c>
      <c r="B42" s="4" t="s">
        <v>269</v>
      </c>
      <c r="C42" s="13">
        <v>2019</v>
      </c>
      <c r="D42" s="62">
        <v>151.87</v>
      </c>
    </row>
    <row r="43" spans="1:4" s="63" customFormat="1">
      <c r="A43" s="13">
        <v>38</v>
      </c>
      <c r="B43" s="4" t="s">
        <v>270</v>
      </c>
      <c r="C43" s="13">
        <v>2019</v>
      </c>
      <c r="D43" s="62">
        <v>69</v>
      </c>
    </row>
    <row r="44" spans="1:4" s="63" customFormat="1">
      <c r="A44" s="13">
        <v>39</v>
      </c>
      <c r="B44" s="4" t="s">
        <v>271</v>
      </c>
      <c r="C44" s="13">
        <v>2019</v>
      </c>
      <c r="D44" s="62">
        <v>1.23</v>
      </c>
    </row>
    <row r="45" spans="1:4" s="63" customFormat="1">
      <c r="A45" s="13">
        <v>40</v>
      </c>
      <c r="B45" s="4" t="s">
        <v>272</v>
      </c>
      <c r="C45" s="13">
        <v>2019</v>
      </c>
      <c r="D45" s="62">
        <v>1003.8</v>
      </c>
    </row>
    <row r="46" spans="1:4" s="63" customFormat="1" ht="31.5">
      <c r="A46" s="13">
        <v>41</v>
      </c>
      <c r="B46" s="4" t="s">
        <v>273</v>
      </c>
      <c r="C46" s="13">
        <v>2019</v>
      </c>
      <c r="D46" s="62">
        <v>598.13</v>
      </c>
    </row>
    <row r="47" spans="1:4" s="63" customFormat="1" ht="31.5">
      <c r="A47" s="13">
        <v>42</v>
      </c>
      <c r="B47" s="4" t="s">
        <v>273</v>
      </c>
      <c r="C47" s="13">
        <v>2019</v>
      </c>
      <c r="D47" s="62">
        <v>598.13</v>
      </c>
    </row>
    <row r="48" spans="1:4" s="63" customFormat="1" ht="31.5">
      <c r="A48" s="13">
        <v>43</v>
      </c>
      <c r="B48" s="4" t="s">
        <v>273</v>
      </c>
      <c r="C48" s="13">
        <v>2019</v>
      </c>
      <c r="D48" s="62">
        <v>598.13</v>
      </c>
    </row>
    <row r="49" spans="1:4" s="63" customFormat="1" ht="31.5">
      <c r="A49" s="13">
        <v>44</v>
      </c>
      <c r="B49" s="4" t="s">
        <v>273</v>
      </c>
      <c r="C49" s="13">
        <v>2019</v>
      </c>
      <c r="D49" s="62">
        <v>598.13</v>
      </c>
    </row>
    <row r="50" spans="1:4" s="63" customFormat="1" ht="31.5">
      <c r="A50" s="13">
        <v>45</v>
      </c>
      <c r="B50" s="4" t="s">
        <v>273</v>
      </c>
      <c r="C50" s="13">
        <v>2019</v>
      </c>
      <c r="D50" s="62">
        <v>598.16</v>
      </c>
    </row>
    <row r="51" spans="1:4" s="63" customFormat="1">
      <c r="A51" s="13">
        <v>46</v>
      </c>
      <c r="B51" s="4" t="s">
        <v>275</v>
      </c>
      <c r="C51" s="13">
        <v>2019</v>
      </c>
      <c r="D51" s="62">
        <v>1119</v>
      </c>
    </row>
    <row r="52" spans="1:4" s="63" customFormat="1" ht="31.5">
      <c r="A52" s="13">
        <v>47</v>
      </c>
      <c r="B52" s="4" t="s">
        <v>273</v>
      </c>
      <c r="C52" s="13">
        <v>2019</v>
      </c>
      <c r="D52" s="62">
        <v>615</v>
      </c>
    </row>
    <row r="53" spans="1:4" s="63" customFormat="1">
      <c r="A53" s="13">
        <v>48</v>
      </c>
      <c r="B53" s="4" t="s">
        <v>277</v>
      </c>
      <c r="C53" s="13">
        <v>2019</v>
      </c>
      <c r="D53" s="62">
        <v>2701.08</v>
      </c>
    </row>
    <row r="54" spans="1:4" s="63" customFormat="1">
      <c r="A54" s="13">
        <v>49</v>
      </c>
      <c r="B54" s="4" t="s">
        <v>278</v>
      </c>
      <c r="C54" s="13">
        <v>2019</v>
      </c>
      <c r="D54" s="62">
        <v>131.61000000000001</v>
      </c>
    </row>
    <row r="55" spans="1:4" s="63" customFormat="1">
      <c r="A55" s="13">
        <v>50</v>
      </c>
      <c r="B55" s="4" t="s">
        <v>278</v>
      </c>
      <c r="C55" s="13">
        <v>2019</v>
      </c>
      <c r="D55" s="62">
        <v>131.61000000000001</v>
      </c>
    </row>
    <row r="56" spans="1:4" s="63" customFormat="1">
      <c r="A56" s="13">
        <v>51</v>
      </c>
      <c r="B56" s="4" t="s">
        <v>278</v>
      </c>
      <c r="C56" s="13">
        <v>2019</v>
      </c>
      <c r="D56" s="62">
        <v>131.61000000000001</v>
      </c>
    </row>
    <row r="57" spans="1:4" s="63" customFormat="1">
      <c r="A57" s="13">
        <v>52</v>
      </c>
      <c r="B57" s="4" t="s">
        <v>239</v>
      </c>
      <c r="C57" s="13">
        <v>2018</v>
      </c>
      <c r="D57" s="62">
        <v>1004</v>
      </c>
    </row>
    <row r="58" spans="1:4" s="63" customFormat="1">
      <c r="A58" s="13">
        <v>53</v>
      </c>
      <c r="B58" s="4" t="s">
        <v>239</v>
      </c>
      <c r="C58" s="13">
        <v>2018</v>
      </c>
      <c r="D58" s="62">
        <v>502</v>
      </c>
    </row>
    <row r="59" spans="1:4" s="63" customFormat="1">
      <c r="A59" s="13">
        <v>54</v>
      </c>
      <c r="B59" s="4" t="s">
        <v>239</v>
      </c>
      <c r="C59" s="13">
        <v>2018</v>
      </c>
      <c r="D59" s="62">
        <v>501.99</v>
      </c>
    </row>
    <row r="60" spans="1:4" s="63" customFormat="1">
      <c r="A60" s="13">
        <v>55</v>
      </c>
      <c r="B60" s="4" t="s">
        <v>240</v>
      </c>
      <c r="C60" s="13">
        <v>2018</v>
      </c>
      <c r="D60" s="62">
        <v>19677.54</v>
      </c>
    </row>
    <row r="61" spans="1:4" s="63" customFormat="1">
      <c r="A61" s="13">
        <v>56</v>
      </c>
      <c r="B61" s="4" t="s">
        <v>279</v>
      </c>
      <c r="C61" s="13">
        <v>2019</v>
      </c>
      <c r="D61" s="62">
        <v>5243.99</v>
      </c>
    </row>
    <row r="62" spans="1:4" s="63" customFormat="1">
      <c r="A62" s="13">
        <v>57</v>
      </c>
      <c r="B62" s="64" t="s">
        <v>275</v>
      </c>
      <c r="C62" s="15" t="s">
        <v>280</v>
      </c>
      <c r="D62" s="177">
        <v>1073.9000000000001</v>
      </c>
    </row>
    <row r="63" spans="1:4" s="63" customFormat="1">
      <c r="A63" s="13">
        <v>58</v>
      </c>
      <c r="B63" s="64" t="s">
        <v>273</v>
      </c>
      <c r="C63" s="15" t="s">
        <v>280</v>
      </c>
      <c r="D63" s="177">
        <v>600.24</v>
      </c>
    </row>
    <row r="64" spans="1:4" s="63" customFormat="1">
      <c r="A64" s="13">
        <v>59</v>
      </c>
      <c r="B64" s="64" t="s">
        <v>273</v>
      </c>
      <c r="C64" s="15" t="s">
        <v>280</v>
      </c>
      <c r="D64" s="177">
        <v>600.24</v>
      </c>
    </row>
    <row r="65" spans="1:4" s="63" customFormat="1">
      <c r="A65" s="13">
        <v>60</v>
      </c>
      <c r="B65" s="64" t="s">
        <v>273</v>
      </c>
      <c r="C65" s="15" t="s">
        <v>280</v>
      </c>
      <c r="D65" s="177">
        <v>600.24</v>
      </c>
    </row>
    <row r="66" spans="1:4" s="63" customFormat="1">
      <c r="A66" s="13">
        <v>61</v>
      </c>
      <c r="B66" s="64" t="s">
        <v>273</v>
      </c>
      <c r="C66" s="15" t="s">
        <v>280</v>
      </c>
      <c r="D66" s="177">
        <v>600.24</v>
      </c>
    </row>
    <row r="67" spans="1:4" s="63" customFormat="1">
      <c r="A67" s="13">
        <v>62</v>
      </c>
      <c r="B67" s="64" t="s">
        <v>273</v>
      </c>
      <c r="C67" s="15" t="s">
        <v>280</v>
      </c>
      <c r="D67" s="177">
        <v>600.24</v>
      </c>
    </row>
    <row r="68" spans="1:4" s="63" customFormat="1">
      <c r="A68" s="13">
        <v>63</v>
      </c>
      <c r="B68" s="64" t="s">
        <v>281</v>
      </c>
      <c r="C68" s="15" t="s">
        <v>280</v>
      </c>
      <c r="D68" s="177">
        <v>2382.0100000000002</v>
      </c>
    </row>
    <row r="69" spans="1:4" s="63" customFormat="1">
      <c r="A69" s="13">
        <v>64</v>
      </c>
      <c r="B69" s="64" t="s">
        <v>281</v>
      </c>
      <c r="C69" s="15" t="s">
        <v>280</v>
      </c>
      <c r="D69" s="177">
        <v>2382.0100000000002</v>
      </c>
    </row>
    <row r="70" spans="1:4" s="63" customFormat="1">
      <c r="A70" s="13">
        <v>65</v>
      </c>
      <c r="B70" s="64" t="s">
        <v>281</v>
      </c>
      <c r="C70" s="15" t="s">
        <v>280</v>
      </c>
      <c r="D70" s="177">
        <v>2382.02</v>
      </c>
    </row>
    <row r="71" spans="1:4" s="63" customFormat="1">
      <c r="A71" s="13">
        <v>66</v>
      </c>
      <c r="B71" s="64" t="s">
        <v>357</v>
      </c>
      <c r="C71" s="15" t="s">
        <v>280</v>
      </c>
      <c r="D71" s="66">
        <v>2701.08</v>
      </c>
    </row>
    <row r="72" spans="1:4" s="63" customFormat="1">
      <c r="A72" s="13">
        <v>67</v>
      </c>
      <c r="B72" s="64" t="s">
        <v>273</v>
      </c>
      <c r="C72" s="15" t="s">
        <v>280</v>
      </c>
      <c r="D72" s="66">
        <v>613.77</v>
      </c>
    </row>
    <row r="73" spans="1:4" s="63" customFormat="1">
      <c r="A73" s="13">
        <v>68</v>
      </c>
      <c r="B73" s="64" t="s">
        <v>358</v>
      </c>
      <c r="C73" s="15" t="s">
        <v>280</v>
      </c>
      <c r="D73" s="66">
        <v>1229</v>
      </c>
    </row>
    <row r="74" spans="1:4" s="63" customFormat="1">
      <c r="A74" s="13">
        <v>69</v>
      </c>
      <c r="B74" s="64" t="s">
        <v>358</v>
      </c>
      <c r="C74" s="15" t="s">
        <v>280</v>
      </c>
      <c r="D74" s="66">
        <v>1229</v>
      </c>
    </row>
    <row r="75" spans="1:4" s="63" customFormat="1">
      <c r="A75" s="13">
        <v>70</v>
      </c>
      <c r="B75" s="64" t="s">
        <v>359</v>
      </c>
      <c r="C75" s="15" t="s">
        <v>280</v>
      </c>
      <c r="D75" s="66">
        <v>1267.45</v>
      </c>
    </row>
    <row r="76" spans="1:4" s="63" customFormat="1">
      <c r="A76" s="13">
        <v>71</v>
      </c>
      <c r="B76" s="64" t="s">
        <v>360</v>
      </c>
      <c r="C76" s="15" t="s">
        <v>280</v>
      </c>
      <c r="D76" s="66">
        <v>999.01</v>
      </c>
    </row>
    <row r="77" spans="1:4" s="63" customFormat="1">
      <c r="A77" s="13">
        <v>72</v>
      </c>
      <c r="B77" s="64" t="s">
        <v>361</v>
      </c>
      <c r="C77" s="15" t="s">
        <v>280</v>
      </c>
      <c r="D77" s="66">
        <v>3994.43</v>
      </c>
    </row>
    <row r="78" spans="1:4" s="63" customFormat="1">
      <c r="A78" s="13">
        <v>73</v>
      </c>
      <c r="B78" s="253" t="s">
        <v>362</v>
      </c>
      <c r="C78" s="254" t="s">
        <v>280</v>
      </c>
      <c r="D78" s="255">
        <v>3700</v>
      </c>
    </row>
    <row r="79" spans="1:4" s="63" customFormat="1" ht="31.5">
      <c r="A79" s="13">
        <v>74</v>
      </c>
      <c r="B79" s="4" t="s">
        <v>541</v>
      </c>
      <c r="C79" s="67">
        <v>2021</v>
      </c>
      <c r="D79" s="66">
        <v>826.56</v>
      </c>
    </row>
    <row r="80" spans="1:4" s="63" customFormat="1" ht="31.5">
      <c r="A80" s="13">
        <v>75</v>
      </c>
      <c r="B80" s="4" t="s">
        <v>541</v>
      </c>
      <c r="C80" s="67">
        <v>2021</v>
      </c>
      <c r="D80" s="66">
        <v>3690.46</v>
      </c>
    </row>
    <row r="81" spans="1:4" s="63" customFormat="1" ht="31.5">
      <c r="A81" s="13">
        <v>76</v>
      </c>
      <c r="B81" s="4" t="s">
        <v>541</v>
      </c>
      <c r="C81" s="67">
        <v>2021</v>
      </c>
      <c r="D81" s="66">
        <v>3690.46</v>
      </c>
    </row>
    <row r="82" spans="1:4" s="63" customFormat="1" ht="31.5">
      <c r="A82" s="13">
        <v>77</v>
      </c>
      <c r="B82" s="4" t="s">
        <v>542</v>
      </c>
      <c r="C82" s="67">
        <v>2021</v>
      </c>
      <c r="D82" s="66">
        <v>2703.54</v>
      </c>
    </row>
    <row r="83" spans="1:4" s="63" customFormat="1">
      <c r="A83" s="13">
        <v>78</v>
      </c>
      <c r="B83" s="4" t="s">
        <v>543</v>
      </c>
      <c r="C83" s="67">
        <v>2021</v>
      </c>
      <c r="D83" s="66">
        <v>2703.54</v>
      </c>
    </row>
    <row r="84" spans="1:4" s="63" customFormat="1">
      <c r="A84" s="13">
        <v>79</v>
      </c>
      <c r="B84" s="4" t="s">
        <v>543</v>
      </c>
      <c r="C84" s="67">
        <v>2021</v>
      </c>
      <c r="D84" s="66">
        <v>2203.06</v>
      </c>
    </row>
    <row r="85" spans="1:4" s="63" customFormat="1">
      <c r="A85" s="13">
        <v>80</v>
      </c>
      <c r="B85" s="4" t="s">
        <v>543</v>
      </c>
      <c r="C85" s="67">
        <v>2021</v>
      </c>
      <c r="D85" s="66">
        <v>4004.88</v>
      </c>
    </row>
    <row r="86" spans="1:4" s="63" customFormat="1">
      <c r="A86" s="13">
        <v>81</v>
      </c>
      <c r="B86" s="4" t="s">
        <v>543</v>
      </c>
      <c r="C86" s="67">
        <v>2021</v>
      </c>
      <c r="D86" s="66">
        <v>2619.9</v>
      </c>
    </row>
    <row r="87" spans="1:4" s="63" customFormat="1">
      <c r="A87" s="13">
        <v>82</v>
      </c>
      <c r="B87" s="4" t="s">
        <v>543</v>
      </c>
      <c r="C87" s="67">
        <v>2021</v>
      </c>
      <c r="D87" s="66">
        <v>2619.9</v>
      </c>
    </row>
    <row r="88" spans="1:4" s="63" customFormat="1" ht="31.5">
      <c r="A88" s="13">
        <v>83</v>
      </c>
      <c r="B88" s="4" t="s">
        <v>544</v>
      </c>
      <c r="C88" s="67">
        <v>2021</v>
      </c>
      <c r="D88" s="66">
        <v>2619.9</v>
      </c>
    </row>
    <row r="89" spans="1:4" s="63" customFormat="1" ht="31.5">
      <c r="A89" s="13">
        <v>84</v>
      </c>
      <c r="B89" s="4" t="s">
        <v>273</v>
      </c>
      <c r="C89" s="67">
        <v>2021</v>
      </c>
      <c r="D89" s="66">
        <v>2634.66</v>
      </c>
    </row>
    <row r="90" spans="1:4" s="63" customFormat="1" ht="31.5">
      <c r="A90" s="13">
        <v>85</v>
      </c>
      <c r="B90" s="4" t="s">
        <v>273</v>
      </c>
      <c r="C90" s="67">
        <v>2021</v>
      </c>
      <c r="D90" s="66">
        <v>650.82000000000005</v>
      </c>
    </row>
    <row r="91" spans="1:4" s="63" customFormat="1">
      <c r="A91" s="13">
        <v>86</v>
      </c>
      <c r="B91" s="4" t="s">
        <v>543</v>
      </c>
      <c r="C91" s="67">
        <v>2021</v>
      </c>
      <c r="D91" s="66">
        <v>650.83000000000004</v>
      </c>
    </row>
    <row r="92" spans="1:4" s="63" customFormat="1">
      <c r="A92" s="13">
        <v>87</v>
      </c>
      <c r="B92" s="4" t="s">
        <v>543</v>
      </c>
      <c r="C92" s="67">
        <v>2021</v>
      </c>
      <c r="D92" s="66">
        <v>649.44000000000005</v>
      </c>
    </row>
    <row r="93" spans="1:4" s="63" customFormat="1">
      <c r="A93" s="13">
        <v>88</v>
      </c>
      <c r="B93" s="4" t="s">
        <v>545</v>
      </c>
      <c r="C93" s="67">
        <v>2021</v>
      </c>
      <c r="D93" s="66">
        <v>529.21</v>
      </c>
    </row>
    <row r="94" spans="1:4" s="63" customFormat="1">
      <c r="A94" s="13">
        <v>89</v>
      </c>
      <c r="B94" s="4" t="s">
        <v>545</v>
      </c>
      <c r="C94" s="67">
        <v>2021</v>
      </c>
      <c r="D94" s="66">
        <v>649.44000000000005</v>
      </c>
    </row>
    <row r="95" spans="1:4" s="63" customFormat="1">
      <c r="A95" s="13">
        <v>90</v>
      </c>
      <c r="B95" s="4" t="s">
        <v>546</v>
      </c>
      <c r="C95" s="67">
        <v>2021</v>
      </c>
      <c r="D95" s="66">
        <v>696.18</v>
      </c>
    </row>
    <row r="96" spans="1:4" s="63" customFormat="1">
      <c r="A96" s="13">
        <v>91</v>
      </c>
      <c r="B96" s="4" t="s">
        <v>543</v>
      </c>
      <c r="C96" s="67">
        <v>2021</v>
      </c>
      <c r="D96" s="66">
        <v>798.88</v>
      </c>
    </row>
    <row r="97" spans="1:4" s="63" customFormat="1">
      <c r="A97" s="13">
        <v>92</v>
      </c>
      <c r="B97" s="4" t="s">
        <v>545</v>
      </c>
      <c r="C97" s="67">
        <v>2021</v>
      </c>
      <c r="D97" s="66">
        <v>798.89</v>
      </c>
    </row>
    <row r="98" spans="1:4" s="63" customFormat="1">
      <c r="A98" s="13">
        <v>93</v>
      </c>
      <c r="B98" s="4" t="s">
        <v>545</v>
      </c>
      <c r="C98" s="67">
        <v>2021</v>
      </c>
      <c r="D98" s="66">
        <v>710.06</v>
      </c>
    </row>
    <row r="99" spans="1:4" s="63" customFormat="1">
      <c r="A99" s="13">
        <v>94</v>
      </c>
      <c r="B99" s="4" t="s">
        <v>546</v>
      </c>
      <c r="C99" s="67">
        <v>2021</v>
      </c>
      <c r="D99" s="66">
        <v>798.89</v>
      </c>
    </row>
    <row r="100" spans="1:4" s="63" customFormat="1">
      <c r="A100" s="13">
        <v>95</v>
      </c>
      <c r="B100" s="256" t="s">
        <v>547</v>
      </c>
      <c r="C100" s="257">
        <v>2022</v>
      </c>
      <c r="D100" s="258">
        <v>1476</v>
      </c>
    </row>
    <row r="101" spans="1:4" s="16" customFormat="1" ht="12.75" customHeight="1">
      <c r="A101" s="281" t="s">
        <v>6</v>
      </c>
      <c r="B101" s="281"/>
      <c r="C101" s="281"/>
      <c r="D101" s="5">
        <f>SUM(D6:D100)</f>
        <v>145126.15</v>
      </c>
    </row>
    <row r="102" spans="1:4">
      <c r="A102" s="291" t="s">
        <v>213</v>
      </c>
      <c r="B102" s="291"/>
      <c r="C102" s="291"/>
      <c r="D102" s="291"/>
    </row>
    <row r="103" spans="1:4">
      <c r="A103" s="17">
        <v>1</v>
      </c>
      <c r="B103" s="14" t="s">
        <v>292</v>
      </c>
      <c r="C103" s="15" t="s">
        <v>206</v>
      </c>
      <c r="D103" s="53">
        <v>349</v>
      </c>
    </row>
    <row r="104" spans="1:4">
      <c r="A104" s="17">
        <v>2</v>
      </c>
      <c r="B104" s="14" t="s">
        <v>293</v>
      </c>
      <c r="C104" s="15" t="s">
        <v>206</v>
      </c>
      <c r="D104" s="53">
        <v>1421</v>
      </c>
    </row>
    <row r="105" spans="1:4">
      <c r="A105" s="17">
        <v>3</v>
      </c>
      <c r="B105" s="14" t="s">
        <v>293</v>
      </c>
      <c r="C105" s="15" t="s">
        <v>206</v>
      </c>
      <c r="D105" s="53">
        <v>1421</v>
      </c>
    </row>
    <row r="106" spans="1:4">
      <c r="A106" s="17">
        <v>4</v>
      </c>
      <c r="B106" s="14" t="s">
        <v>293</v>
      </c>
      <c r="C106" s="15" t="s">
        <v>206</v>
      </c>
      <c r="D106" s="53">
        <v>1421</v>
      </c>
    </row>
    <row r="107" spans="1:4">
      <c r="A107" s="17">
        <v>5</v>
      </c>
      <c r="B107" s="14" t="s">
        <v>293</v>
      </c>
      <c r="C107" s="15" t="s">
        <v>206</v>
      </c>
      <c r="D107" s="53">
        <v>1421</v>
      </c>
    </row>
    <row r="108" spans="1:4">
      <c r="A108" s="17">
        <v>6</v>
      </c>
      <c r="B108" s="14" t="s">
        <v>293</v>
      </c>
      <c r="C108" s="15" t="s">
        <v>206</v>
      </c>
      <c r="D108" s="53">
        <v>1421</v>
      </c>
    </row>
    <row r="109" spans="1:4">
      <c r="A109" s="17">
        <v>7</v>
      </c>
      <c r="B109" s="14" t="s">
        <v>293</v>
      </c>
      <c r="C109" s="15" t="s">
        <v>206</v>
      </c>
      <c r="D109" s="53">
        <v>1421</v>
      </c>
    </row>
    <row r="110" spans="1:4">
      <c r="A110" s="17">
        <v>8</v>
      </c>
      <c r="B110" s="14" t="s">
        <v>293</v>
      </c>
      <c r="C110" s="15" t="s">
        <v>206</v>
      </c>
      <c r="D110" s="53">
        <v>1420.99</v>
      </c>
    </row>
    <row r="111" spans="1:4">
      <c r="A111" s="17">
        <v>9</v>
      </c>
      <c r="B111" s="14" t="s">
        <v>291</v>
      </c>
      <c r="C111" s="15" t="s">
        <v>206</v>
      </c>
      <c r="D111" s="53">
        <v>299.99</v>
      </c>
    </row>
    <row r="112" spans="1:4">
      <c r="A112" s="17">
        <v>10</v>
      </c>
      <c r="B112" s="14" t="s">
        <v>291</v>
      </c>
      <c r="C112" s="15" t="s">
        <v>206</v>
      </c>
      <c r="D112" s="53">
        <v>334.99</v>
      </c>
    </row>
    <row r="113" spans="1:4">
      <c r="A113" s="17">
        <v>11</v>
      </c>
      <c r="B113" s="14" t="s">
        <v>291</v>
      </c>
      <c r="C113" s="15" t="s">
        <v>206</v>
      </c>
      <c r="D113" s="53">
        <v>299.99</v>
      </c>
    </row>
    <row r="114" spans="1:4">
      <c r="A114" s="17">
        <v>12</v>
      </c>
      <c r="B114" s="14" t="s">
        <v>291</v>
      </c>
      <c r="C114" s="15" t="s">
        <v>206</v>
      </c>
      <c r="D114" s="53">
        <v>299.99</v>
      </c>
    </row>
    <row r="115" spans="1:4">
      <c r="A115" s="17">
        <v>13</v>
      </c>
      <c r="B115" s="14" t="s">
        <v>294</v>
      </c>
      <c r="C115" s="15" t="s">
        <v>206</v>
      </c>
      <c r="D115" s="53">
        <v>1981.44</v>
      </c>
    </row>
    <row r="116" spans="1:4">
      <c r="A116" s="17">
        <v>14</v>
      </c>
      <c r="B116" s="14" t="s">
        <v>295</v>
      </c>
      <c r="C116" s="15" t="s">
        <v>206</v>
      </c>
      <c r="D116" s="53">
        <v>1981.44</v>
      </c>
    </row>
    <row r="117" spans="1:4">
      <c r="A117" s="17">
        <v>15</v>
      </c>
      <c r="B117" s="14" t="s">
        <v>296</v>
      </c>
      <c r="C117" s="15" t="s">
        <v>229</v>
      </c>
      <c r="D117" s="53">
        <v>569</v>
      </c>
    </row>
    <row r="118" spans="1:4">
      <c r="A118" s="17">
        <v>16</v>
      </c>
      <c r="B118" s="14" t="s">
        <v>292</v>
      </c>
      <c r="C118" s="15" t="s">
        <v>229</v>
      </c>
      <c r="D118" s="53">
        <v>385</v>
      </c>
    </row>
    <row r="119" spans="1:4">
      <c r="A119" s="17">
        <v>17</v>
      </c>
      <c r="B119" s="14" t="s">
        <v>292</v>
      </c>
      <c r="C119" s="15" t="s">
        <v>229</v>
      </c>
      <c r="D119" s="53">
        <v>385</v>
      </c>
    </row>
    <row r="120" spans="1:4">
      <c r="A120" s="17">
        <v>18</v>
      </c>
      <c r="B120" s="14" t="s">
        <v>297</v>
      </c>
      <c r="C120" s="15" t="s">
        <v>229</v>
      </c>
      <c r="D120" s="53">
        <v>750</v>
      </c>
    </row>
    <row r="121" spans="1:4">
      <c r="A121" s="17">
        <v>19</v>
      </c>
      <c r="B121" s="14" t="s">
        <v>297</v>
      </c>
      <c r="C121" s="15" t="s">
        <v>229</v>
      </c>
      <c r="D121" s="53">
        <v>750</v>
      </c>
    </row>
    <row r="122" spans="1:4">
      <c r="A122" s="17">
        <v>20</v>
      </c>
      <c r="B122" s="14" t="s">
        <v>297</v>
      </c>
      <c r="C122" s="15" t="s">
        <v>229</v>
      </c>
      <c r="D122" s="53">
        <v>750</v>
      </c>
    </row>
    <row r="123" spans="1:4">
      <c r="A123" s="17">
        <v>21</v>
      </c>
      <c r="B123" s="14" t="s">
        <v>297</v>
      </c>
      <c r="C123" s="15" t="s">
        <v>229</v>
      </c>
      <c r="D123" s="53">
        <v>750</v>
      </c>
    </row>
    <row r="124" spans="1:4">
      <c r="A124" s="17">
        <v>22</v>
      </c>
      <c r="B124" s="14" t="s">
        <v>297</v>
      </c>
      <c r="C124" s="15" t="s">
        <v>229</v>
      </c>
      <c r="D124" s="53">
        <v>750</v>
      </c>
    </row>
    <row r="125" spans="1:4">
      <c r="A125" s="17">
        <v>23</v>
      </c>
      <c r="B125" s="14" t="s">
        <v>297</v>
      </c>
      <c r="C125" s="15" t="s">
        <v>229</v>
      </c>
      <c r="D125" s="53">
        <v>750</v>
      </c>
    </row>
    <row r="126" spans="1:4">
      <c r="A126" s="17">
        <v>24</v>
      </c>
      <c r="B126" s="14" t="s">
        <v>297</v>
      </c>
      <c r="C126" s="15" t="s">
        <v>229</v>
      </c>
      <c r="D126" s="53">
        <v>750</v>
      </c>
    </row>
    <row r="127" spans="1:4">
      <c r="A127" s="17">
        <v>25</v>
      </c>
      <c r="B127" s="14" t="s">
        <v>297</v>
      </c>
      <c r="C127" s="15" t="s">
        <v>229</v>
      </c>
      <c r="D127" s="53">
        <v>750</v>
      </c>
    </row>
    <row r="128" spans="1:4">
      <c r="A128" s="17">
        <v>26</v>
      </c>
      <c r="B128" s="14" t="s">
        <v>297</v>
      </c>
      <c r="C128" s="15" t="s">
        <v>229</v>
      </c>
      <c r="D128" s="53">
        <v>750</v>
      </c>
    </row>
    <row r="129" spans="1:5">
      <c r="A129" s="17">
        <v>27</v>
      </c>
      <c r="B129" s="14" t="s">
        <v>297</v>
      </c>
      <c r="C129" s="15" t="s">
        <v>229</v>
      </c>
      <c r="D129" s="53">
        <v>750</v>
      </c>
    </row>
    <row r="130" spans="1:5">
      <c r="A130" s="17">
        <v>28</v>
      </c>
      <c r="B130" s="14" t="s">
        <v>298</v>
      </c>
      <c r="C130" s="15" t="s">
        <v>229</v>
      </c>
      <c r="D130" s="53">
        <v>1200</v>
      </c>
    </row>
    <row r="131" spans="1:5">
      <c r="A131" s="17">
        <v>29</v>
      </c>
      <c r="B131" s="14" t="s">
        <v>298</v>
      </c>
      <c r="C131" s="15" t="s">
        <v>229</v>
      </c>
      <c r="D131" s="53">
        <v>1200</v>
      </c>
    </row>
    <row r="132" spans="1:5">
      <c r="A132" s="17">
        <v>30</v>
      </c>
      <c r="B132" s="14" t="s">
        <v>293</v>
      </c>
      <c r="C132" s="15" t="s">
        <v>229</v>
      </c>
      <c r="D132" s="53">
        <v>1806.01</v>
      </c>
    </row>
    <row r="133" spans="1:5">
      <c r="A133" s="17">
        <v>31</v>
      </c>
      <c r="B133" s="14" t="s">
        <v>293</v>
      </c>
      <c r="C133" s="15" t="s">
        <v>229</v>
      </c>
      <c r="D133" s="53">
        <v>1806.21</v>
      </c>
    </row>
    <row r="134" spans="1:5">
      <c r="A134" s="17">
        <v>32</v>
      </c>
      <c r="B134" s="14" t="s">
        <v>299</v>
      </c>
      <c r="C134" s="15" t="s">
        <v>229</v>
      </c>
      <c r="D134" s="53">
        <v>329.99</v>
      </c>
    </row>
    <row r="135" spans="1:5">
      <c r="A135" s="17">
        <v>33</v>
      </c>
      <c r="B135" s="14" t="s">
        <v>300</v>
      </c>
      <c r="C135" s="15" t="s">
        <v>301</v>
      </c>
      <c r="D135" s="53">
        <v>63697.37</v>
      </c>
    </row>
    <row r="136" spans="1:5">
      <c r="A136" s="17">
        <v>34</v>
      </c>
      <c r="B136" s="14" t="s">
        <v>302</v>
      </c>
      <c r="C136" s="15" t="s">
        <v>301</v>
      </c>
      <c r="D136" s="53">
        <v>389.91</v>
      </c>
    </row>
    <row r="137" spans="1:5">
      <c r="A137" s="17">
        <v>35</v>
      </c>
      <c r="B137" s="14" t="s">
        <v>303</v>
      </c>
      <c r="C137" s="15" t="s">
        <v>301</v>
      </c>
      <c r="D137" s="53">
        <v>601.47</v>
      </c>
    </row>
    <row r="138" spans="1:5">
      <c r="A138" s="17">
        <v>36</v>
      </c>
      <c r="B138" s="14" t="s">
        <v>304</v>
      </c>
      <c r="C138" s="15" t="s">
        <v>301</v>
      </c>
      <c r="D138" s="53">
        <v>300</v>
      </c>
    </row>
    <row r="139" spans="1:5">
      <c r="A139" s="17">
        <v>37</v>
      </c>
      <c r="B139" s="14" t="s">
        <v>306</v>
      </c>
      <c r="C139" s="15" t="s">
        <v>301</v>
      </c>
      <c r="D139" s="53">
        <v>2531.34</v>
      </c>
    </row>
    <row r="140" spans="1:5">
      <c r="A140" s="17">
        <v>38</v>
      </c>
      <c r="B140" s="14" t="s">
        <v>217</v>
      </c>
      <c r="C140" s="15" t="s">
        <v>301</v>
      </c>
      <c r="D140" s="53">
        <v>2865.9</v>
      </c>
    </row>
    <row r="141" spans="1:5" s="32" customFormat="1">
      <c r="A141" s="17">
        <v>39</v>
      </c>
      <c r="B141" s="169" t="s">
        <v>306</v>
      </c>
      <c r="C141" s="170">
        <v>2020</v>
      </c>
      <c r="D141" s="171">
        <v>1400</v>
      </c>
    </row>
    <row r="142" spans="1:5" s="32" customFormat="1" ht="31.5">
      <c r="A142" s="17">
        <v>40</v>
      </c>
      <c r="B142" s="169" t="s">
        <v>342</v>
      </c>
      <c r="C142" s="170">
        <v>2020</v>
      </c>
      <c r="D142" s="171">
        <v>17500</v>
      </c>
      <c r="E142" s="172"/>
    </row>
    <row r="143" spans="1:5" s="32" customFormat="1">
      <c r="A143" s="17">
        <v>41</v>
      </c>
      <c r="B143" s="169" t="s">
        <v>343</v>
      </c>
      <c r="C143" s="170">
        <v>2020</v>
      </c>
      <c r="D143" s="171">
        <v>5400</v>
      </c>
    </row>
    <row r="144" spans="1:5" s="32" customFormat="1">
      <c r="A144" s="17">
        <v>42</v>
      </c>
      <c r="B144" s="169" t="s">
        <v>344</v>
      </c>
      <c r="C144" s="170">
        <v>2020</v>
      </c>
      <c r="D144" s="171">
        <v>449.99</v>
      </c>
    </row>
    <row r="145" spans="1:4" s="32" customFormat="1">
      <c r="A145" s="17">
        <v>43</v>
      </c>
      <c r="B145" s="169" t="s">
        <v>345</v>
      </c>
      <c r="C145" s="170">
        <v>2020</v>
      </c>
      <c r="D145" s="178">
        <v>1615</v>
      </c>
    </row>
    <row r="146" spans="1:4" s="32" customFormat="1">
      <c r="A146" s="17">
        <v>44</v>
      </c>
      <c r="B146" s="169" t="s">
        <v>528</v>
      </c>
      <c r="C146" s="170">
        <v>2021</v>
      </c>
      <c r="D146" s="178">
        <v>670</v>
      </c>
    </row>
    <row r="147" spans="1:4" s="32" customFormat="1">
      <c r="A147" s="17">
        <v>45</v>
      </c>
      <c r="B147" s="169" t="s">
        <v>528</v>
      </c>
      <c r="C147" s="170">
        <v>2021</v>
      </c>
      <c r="D147" s="178">
        <v>670</v>
      </c>
    </row>
    <row r="148" spans="1:4" s="32" customFormat="1">
      <c r="A148" s="17">
        <v>46</v>
      </c>
      <c r="B148" s="169" t="s">
        <v>528</v>
      </c>
      <c r="C148" s="170">
        <v>2021</v>
      </c>
      <c r="D148" s="178">
        <v>670</v>
      </c>
    </row>
    <row r="149" spans="1:4" s="32" customFormat="1">
      <c r="A149" s="17">
        <v>47</v>
      </c>
      <c r="B149" s="169" t="s">
        <v>528</v>
      </c>
      <c r="C149" s="170">
        <v>2021</v>
      </c>
      <c r="D149" s="178">
        <v>670</v>
      </c>
    </row>
    <row r="150" spans="1:4" s="32" customFormat="1">
      <c r="A150" s="17">
        <v>48</v>
      </c>
      <c r="B150" s="169" t="s">
        <v>528</v>
      </c>
      <c r="C150" s="170">
        <v>2021</v>
      </c>
      <c r="D150" s="178">
        <v>670</v>
      </c>
    </row>
    <row r="151" spans="1:4" s="32" customFormat="1">
      <c r="A151" s="17">
        <v>49</v>
      </c>
      <c r="B151" s="169" t="s">
        <v>528</v>
      </c>
      <c r="C151" s="170">
        <v>2021</v>
      </c>
      <c r="D151" s="178">
        <v>670</v>
      </c>
    </row>
    <row r="152" spans="1:4" s="32" customFormat="1">
      <c r="A152" s="17">
        <v>50</v>
      </c>
      <c r="B152" s="169" t="s">
        <v>528</v>
      </c>
      <c r="C152" s="170">
        <v>2021</v>
      </c>
      <c r="D152" s="178">
        <v>670</v>
      </c>
    </row>
    <row r="153" spans="1:4" s="32" customFormat="1">
      <c r="A153" s="17">
        <v>51</v>
      </c>
      <c r="B153" s="169" t="s">
        <v>528</v>
      </c>
      <c r="C153" s="170">
        <v>2021</v>
      </c>
      <c r="D153" s="178">
        <v>670</v>
      </c>
    </row>
    <row r="154" spans="1:4" s="32" customFormat="1">
      <c r="A154" s="17">
        <v>52</v>
      </c>
      <c r="B154" s="169" t="s">
        <v>528</v>
      </c>
      <c r="C154" s="170">
        <v>2021</v>
      </c>
      <c r="D154" s="178">
        <v>670</v>
      </c>
    </row>
    <row r="155" spans="1:4" s="32" customFormat="1">
      <c r="A155" s="17">
        <v>53</v>
      </c>
      <c r="B155" s="169" t="s">
        <v>528</v>
      </c>
      <c r="C155" s="170">
        <v>2021</v>
      </c>
      <c r="D155" s="178">
        <v>670</v>
      </c>
    </row>
    <row r="156" spans="1:4" s="32" customFormat="1">
      <c r="A156" s="17">
        <v>54</v>
      </c>
      <c r="B156" s="169" t="s">
        <v>528</v>
      </c>
      <c r="C156" s="170">
        <v>2021</v>
      </c>
      <c r="D156" s="178">
        <v>670</v>
      </c>
    </row>
    <row r="157" spans="1:4" s="32" customFormat="1">
      <c r="A157" s="17">
        <v>55</v>
      </c>
      <c r="B157" s="169" t="s">
        <v>528</v>
      </c>
      <c r="C157" s="170">
        <v>2021</v>
      </c>
      <c r="D157" s="178">
        <v>670</v>
      </c>
    </row>
    <row r="158" spans="1:4" s="32" customFormat="1">
      <c r="A158" s="17">
        <v>56</v>
      </c>
      <c r="B158" s="169" t="s">
        <v>529</v>
      </c>
      <c r="C158" s="170">
        <v>2021</v>
      </c>
      <c r="D158" s="178">
        <v>75</v>
      </c>
    </row>
    <row r="159" spans="1:4" s="32" customFormat="1">
      <c r="A159" s="17">
        <v>57</v>
      </c>
      <c r="B159" s="169" t="s">
        <v>529</v>
      </c>
      <c r="C159" s="170">
        <v>2021</v>
      </c>
      <c r="D159" s="178">
        <v>75</v>
      </c>
    </row>
    <row r="160" spans="1:4" s="32" customFormat="1">
      <c r="A160" s="17">
        <v>58</v>
      </c>
      <c r="B160" s="169" t="s">
        <v>529</v>
      </c>
      <c r="C160" s="170">
        <v>2021</v>
      </c>
      <c r="D160" s="178">
        <v>75</v>
      </c>
    </row>
    <row r="161" spans="1:4" s="32" customFormat="1">
      <c r="A161" s="17">
        <v>59</v>
      </c>
      <c r="B161" s="169" t="s">
        <v>529</v>
      </c>
      <c r="C161" s="170">
        <v>2021</v>
      </c>
      <c r="D161" s="178">
        <v>75</v>
      </c>
    </row>
    <row r="162" spans="1:4" s="32" customFormat="1">
      <c r="A162" s="17">
        <v>60</v>
      </c>
      <c r="B162" s="169" t="s">
        <v>529</v>
      </c>
      <c r="C162" s="170">
        <v>2021</v>
      </c>
      <c r="D162" s="178">
        <v>75</v>
      </c>
    </row>
    <row r="163" spans="1:4" s="32" customFormat="1">
      <c r="A163" s="17">
        <v>61</v>
      </c>
      <c r="B163" s="169" t="s">
        <v>529</v>
      </c>
      <c r="C163" s="170">
        <v>2021</v>
      </c>
      <c r="D163" s="178">
        <v>75</v>
      </c>
    </row>
    <row r="164" spans="1:4" s="32" customFormat="1">
      <c r="A164" s="17">
        <v>62</v>
      </c>
      <c r="B164" s="169" t="s">
        <v>529</v>
      </c>
      <c r="C164" s="170">
        <v>2021</v>
      </c>
      <c r="D164" s="178">
        <v>75</v>
      </c>
    </row>
    <row r="165" spans="1:4" s="32" customFormat="1">
      <c r="A165" s="17">
        <v>63</v>
      </c>
      <c r="B165" s="169" t="s">
        <v>529</v>
      </c>
      <c r="C165" s="170">
        <v>2021</v>
      </c>
      <c r="D165" s="178">
        <v>75</v>
      </c>
    </row>
    <row r="166" spans="1:4" s="32" customFormat="1">
      <c r="A166" s="17">
        <v>64</v>
      </c>
      <c r="B166" s="169" t="s">
        <v>529</v>
      </c>
      <c r="C166" s="170">
        <v>2021</v>
      </c>
      <c r="D166" s="178">
        <v>75</v>
      </c>
    </row>
    <row r="167" spans="1:4" s="32" customFormat="1">
      <c r="A167" s="17">
        <v>65</v>
      </c>
      <c r="B167" s="169" t="s">
        <v>529</v>
      </c>
      <c r="C167" s="170">
        <v>2021</v>
      </c>
      <c r="D167" s="178">
        <v>75</v>
      </c>
    </row>
    <row r="168" spans="1:4" s="32" customFormat="1">
      <c r="A168" s="17">
        <v>66</v>
      </c>
      <c r="B168" s="169" t="s">
        <v>529</v>
      </c>
      <c r="C168" s="170">
        <v>2021</v>
      </c>
      <c r="D168" s="178">
        <v>75</v>
      </c>
    </row>
    <row r="169" spans="1:4" s="32" customFormat="1">
      <c r="A169" s="17">
        <v>67</v>
      </c>
      <c r="B169" s="169" t="s">
        <v>529</v>
      </c>
      <c r="C169" s="170">
        <v>2021</v>
      </c>
      <c r="D169" s="178">
        <v>75</v>
      </c>
    </row>
    <row r="170" spans="1:4" s="32" customFormat="1">
      <c r="A170" s="17">
        <v>68</v>
      </c>
      <c r="B170" s="169" t="s">
        <v>530</v>
      </c>
      <c r="C170" s="170">
        <v>2021</v>
      </c>
      <c r="D170" s="178">
        <v>53</v>
      </c>
    </row>
    <row r="171" spans="1:4" s="32" customFormat="1">
      <c r="A171" s="17">
        <v>69</v>
      </c>
      <c r="B171" s="169" t="s">
        <v>530</v>
      </c>
      <c r="C171" s="170">
        <v>2021</v>
      </c>
      <c r="D171" s="178">
        <v>53</v>
      </c>
    </row>
    <row r="172" spans="1:4" s="32" customFormat="1">
      <c r="A172" s="17">
        <v>70</v>
      </c>
      <c r="B172" s="169" t="s">
        <v>530</v>
      </c>
      <c r="C172" s="170">
        <v>2021</v>
      </c>
      <c r="D172" s="178">
        <v>53</v>
      </c>
    </row>
    <row r="173" spans="1:4" s="32" customFormat="1">
      <c r="A173" s="17">
        <v>71</v>
      </c>
      <c r="B173" s="169" t="s">
        <v>530</v>
      </c>
      <c r="C173" s="170">
        <v>2021</v>
      </c>
      <c r="D173" s="178">
        <v>53</v>
      </c>
    </row>
    <row r="174" spans="1:4" s="32" customFormat="1">
      <c r="A174" s="17">
        <v>72</v>
      </c>
      <c r="B174" s="169" t="s">
        <v>530</v>
      </c>
      <c r="C174" s="170">
        <v>2021</v>
      </c>
      <c r="D174" s="178">
        <v>53</v>
      </c>
    </row>
    <row r="175" spans="1:4" s="32" customFormat="1">
      <c r="A175" s="17">
        <v>73</v>
      </c>
      <c r="B175" s="169" t="s">
        <v>530</v>
      </c>
      <c r="C175" s="170">
        <v>2021</v>
      </c>
      <c r="D175" s="178">
        <v>53</v>
      </c>
    </row>
    <row r="176" spans="1:4" s="32" customFormat="1">
      <c r="A176" s="17">
        <v>74</v>
      </c>
      <c r="B176" s="169" t="s">
        <v>530</v>
      </c>
      <c r="C176" s="170">
        <v>2021</v>
      </c>
      <c r="D176" s="178">
        <v>53</v>
      </c>
    </row>
    <row r="177" spans="1:4" s="32" customFormat="1">
      <c r="A177" s="17">
        <v>75</v>
      </c>
      <c r="B177" s="169" t="s">
        <v>530</v>
      </c>
      <c r="C177" s="170">
        <v>2021</v>
      </c>
      <c r="D177" s="178">
        <v>53</v>
      </c>
    </row>
    <row r="178" spans="1:4" s="32" customFormat="1">
      <c r="A178" s="17">
        <v>76</v>
      </c>
      <c r="B178" s="169" t="s">
        <v>530</v>
      </c>
      <c r="C178" s="170">
        <v>2021</v>
      </c>
      <c r="D178" s="178">
        <v>53</v>
      </c>
    </row>
    <row r="179" spans="1:4" s="32" customFormat="1">
      <c r="A179" s="17">
        <v>77</v>
      </c>
      <c r="B179" s="169" t="s">
        <v>530</v>
      </c>
      <c r="C179" s="170">
        <v>2021</v>
      </c>
      <c r="D179" s="178">
        <v>53</v>
      </c>
    </row>
    <row r="180" spans="1:4" s="32" customFormat="1">
      <c r="A180" s="17">
        <v>78</v>
      </c>
      <c r="B180" s="169" t="s">
        <v>530</v>
      </c>
      <c r="C180" s="170">
        <v>2021</v>
      </c>
      <c r="D180" s="178">
        <v>53</v>
      </c>
    </row>
    <row r="181" spans="1:4" s="32" customFormat="1">
      <c r="A181" s="17">
        <v>79</v>
      </c>
      <c r="B181" s="169" t="s">
        <v>530</v>
      </c>
      <c r="C181" s="170">
        <v>2021</v>
      </c>
      <c r="D181" s="178">
        <v>53</v>
      </c>
    </row>
    <row r="182" spans="1:4" s="32" customFormat="1" ht="31.5">
      <c r="A182" s="17">
        <v>80</v>
      </c>
      <c r="B182" s="169" t="s">
        <v>531</v>
      </c>
      <c r="C182" s="170">
        <v>2021</v>
      </c>
      <c r="D182" s="178">
        <v>304</v>
      </c>
    </row>
    <row r="183" spans="1:4" s="32" customFormat="1">
      <c r="A183" s="17">
        <v>81</v>
      </c>
      <c r="B183" s="169" t="s">
        <v>532</v>
      </c>
      <c r="C183" s="170">
        <v>2021</v>
      </c>
      <c r="D183" s="178">
        <v>8750</v>
      </c>
    </row>
    <row r="184" spans="1:4" s="32" customFormat="1">
      <c r="A184" s="17">
        <v>82</v>
      </c>
      <c r="B184" s="231" t="s">
        <v>532</v>
      </c>
      <c r="C184" s="170">
        <v>2021</v>
      </c>
      <c r="D184" s="178">
        <v>8750</v>
      </c>
    </row>
    <row r="185" spans="1:4" s="32" customFormat="1">
      <c r="A185" s="17">
        <v>83</v>
      </c>
      <c r="B185" s="32" t="s">
        <v>533</v>
      </c>
      <c r="C185" s="170">
        <v>2021</v>
      </c>
      <c r="D185" s="234">
        <v>479.7</v>
      </c>
    </row>
    <row r="186" spans="1:4" s="32" customFormat="1" ht="31.5">
      <c r="A186" s="17">
        <v>84</v>
      </c>
      <c r="B186" s="169" t="s">
        <v>307</v>
      </c>
      <c r="C186" s="170">
        <v>2020</v>
      </c>
      <c r="D186" s="171">
        <v>20600</v>
      </c>
    </row>
    <row r="187" spans="1:4">
      <c r="A187" s="275" t="s">
        <v>6</v>
      </c>
      <c r="B187" s="275"/>
      <c r="C187" s="275"/>
      <c r="D187" s="54">
        <f>SUM(D103:D186)</f>
        <v>175885.72000000003</v>
      </c>
    </row>
    <row r="188" spans="1:4">
      <c r="A188" s="293" t="s">
        <v>80</v>
      </c>
      <c r="B188" s="294"/>
      <c r="C188" s="294"/>
      <c r="D188" s="294"/>
    </row>
    <row r="189" spans="1:4" ht="12.75" customHeight="1">
      <c r="A189" s="18">
        <v>1</v>
      </c>
      <c r="B189" s="19" t="s">
        <v>291</v>
      </c>
      <c r="C189" s="20" t="s">
        <v>206</v>
      </c>
      <c r="D189" s="55">
        <v>369.99</v>
      </c>
    </row>
    <row r="190" spans="1:4" ht="12.75" customHeight="1">
      <c r="A190" s="18">
        <v>2</v>
      </c>
      <c r="B190" s="19" t="s">
        <v>291</v>
      </c>
      <c r="C190" s="20" t="s">
        <v>206</v>
      </c>
      <c r="D190" s="55">
        <v>369.99</v>
      </c>
    </row>
    <row r="191" spans="1:4" ht="12.75" customHeight="1">
      <c r="A191" s="18">
        <v>3</v>
      </c>
      <c r="B191" s="19" t="s">
        <v>312</v>
      </c>
      <c r="C191" s="20" t="s">
        <v>206</v>
      </c>
      <c r="D191" s="55">
        <v>1049</v>
      </c>
    </row>
    <row r="192" spans="1:4" ht="12.75" customHeight="1">
      <c r="A192" s="18">
        <v>4</v>
      </c>
      <c r="B192" s="19" t="s">
        <v>313</v>
      </c>
      <c r="C192" s="20" t="s">
        <v>229</v>
      </c>
      <c r="D192" s="55">
        <v>400</v>
      </c>
    </row>
    <row r="193" spans="1:4" ht="12.75" customHeight="1">
      <c r="A193" s="18">
        <v>5</v>
      </c>
      <c r="B193" s="19" t="s">
        <v>313</v>
      </c>
      <c r="C193" s="20" t="s">
        <v>229</v>
      </c>
      <c r="D193" s="55">
        <v>400</v>
      </c>
    </row>
    <row r="194" spans="1:4" ht="12.75" customHeight="1">
      <c r="A194" s="18">
        <v>6</v>
      </c>
      <c r="B194" s="19" t="s">
        <v>314</v>
      </c>
      <c r="C194" s="20" t="s">
        <v>229</v>
      </c>
      <c r="D194" s="55">
        <v>4000</v>
      </c>
    </row>
    <row r="195" spans="1:4" ht="12.75" customHeight="1">
      <c r="A195" s="18">
        <v>7</v>
      </c>
      <c r="B195" s="19" t="s">
        <v>314</v>
      </c>
      <c r="C195" s="20" t="s">
        <v>229</v>
      </c>
      <c r="D195" s="55">
        <v>4000</v>
      </c>
    </row>
    <row r="196" spans="1:4" ht="12.75" customHeight="1">
      <c r="A196" s="18">
        <v>8</v>
      </c>
      <c r="B196" s="19" t="s">
        <v>300</v>
      </c>
      <c r="C196" s="20" t="s">
        <v>229</v>
      </c>
      <c r="D196" s="55">
        <v>59821.64</v>
      </c>
    </row>
    <row r="197" spans="1:4" ht="12.75" customHeight="1">
      <c r="A197" s="18">
        <v>9</v>
      </c>
      <c r="B197" s="19" t="s">
        <v>302</v>
      </c>
      <c r="C197" s="20" t="s">
        <v>301</v>
      </c>
      <c r="D197" s="55">
        <v>389.91</v>
      </c>
    </row>
    <row r="198" spans="1:4" ht="12.75" customHeight="1">
      <c r="A198" s="18">
        <v>10</v>
      </c>
      <c r="B198" s="19" t="s">
        <v>315</v>
      </c>
      <c r="C198" s="20" t="s">
        <v>301</v>
      </c>
      <c r="D198" s="55">
        <v>601.47</v>
      </c>
    </row>
    <row r="199" spans="1:4" ht="12.75" customHeight="1">
      <c r="A199" s="18">
        <v>11</v>
      </c>
      <c r="B199" s="19" t="s">
        <v>298</v>
      </c>
      <c r="C199" s="20" t="s">
        <v>301</v>
      </c>
      <c r="D199" s="55">
        <v>1549.8</v>
      </c>
    </row>
    <row r="200" spans="1:4" ht="12.75" customHeight="1">
      <c r="A200" s="18">
        <v>12</v>
      </c>
      <c r="B200" s="19" t="s">
        <v>316</v>
      </c>
      <c r="C200" s="20" t="s">
        <v>301</v>
      </c>
      <c r="D200" s="55">
        <v>300</v>
      </c>
    </row>
    <row r="201" spans="1:4" ht="12.75" customHeight="1">
      <c r="A201" s="18">
        <v>13</v>
      </c>
      <c r="B201" s="19" t="s">
        <v>317</v>
      </c>
      <c r="C201" s="20" t="s">
        <v>301</v>
      </c>
      <c r="D201" s="55">
        <v>735.54</v>
      </c>
    </row>
    <row r="202" spans="1:4" ht="12.75" customHeight="1">
      <c r="A202" s="18">
        <v>14</v>
      </c>
      <c r="B202" s="19" t="s">
        <v>291</v>
      </c>
      <c r="C202" s="20" t="s">
        <v>301</v>
      </c>
      <c r="D202" s="55">
        <v>473.55</v>
      </c>
    </row>
    <row r="203" spans="1:4">
      <c r="A203" s="18">
        <v>15</v>
      </c>
      <c r="B203" s="19" t="s">
        <v>318</v>
      </c>
      <c r="C203" s="20" t="s">
        <v>301</v>
      </c>
      <c r="D203" s="55">
        <v>2719.53</v>
      </c>
    </row>
    <row r="204" spans="1:4" ht="12.75" customHeight="1">
      <c r="A204" s="18">
        <v>16</v>
      </c>
      <c r="B204" s="19" t="s">
        <v>306</v>
      </c>
      <c r="C204" s="20" t="s">
        <v>301</v>
      </c>
      <c r="D204" s="55">
        <v>2531.34</v>
      </c>
    </row>
    <row r="205" spans="1:4" ht="12.75" customHeight="1">
      <c r="A205" s="18">
        <v>17</v>
      </c>
      <c r="B205" s="19" t="s">
        <v>306</v>
      </c>
      <c r="C205" s="20" t="s">
        <v>301</v>
      </c>
      <c r="D205" s="55">
        <v>2531.34</v>
      </c>
    </row>
    <row r="206" spans="1:4">
      <c r="A206" s="18">
        <v>18</v>
      </c>
      <c r="B206" s="19" t="s">
        <v>217</v>
      </c>
      <c r="C206" s="20" t="s">
        <v>301</v>
      </c>
      <c r="D206" s="55">
        <v>2865.9</v>
      </c>
    </row>
    <row r="207" spans="1:4">
      <c r="A207" s="18">
        <v>19</v>
      </c>
      <c r="B207" s="19" t="s">
        <v>217</v>
      </c>
      <c r="C207" s="20" t="s">
        <v>301</v>
      </c>
      <c r="D207" s="55">
        <v>2865.9</v>
      </c>
    </row>
    <row r="208" spans="1:4" s="32" customFormat="1">
      <c r="A208" s="18">
        <v>20</v>
      </c>
      <c r="B208" s="169" t="s">
        <v>350</v>
      </c>
      <c r="C208" s="170">
        <v>2021</v>
      </c>
      <c r="D208" s="94">
        <v>1200</v>
      </c>
    </row>
    <row r="209" spans="1:4" s="32" customFormat="1">
      <c r="A209" s="18">
        <v>21</v>
      </c>
      <c r="B209" s="169" t="s">
        <v>350</v>
      </c>
      <c r="C209" s="170">
        <v>2021</v>
      </c>
      <c r="D209" s="94">
        <v>1200</v>
      </c>
    </row>
    <row r="210" spans="1:4" s="32" customFormat="1">
      <c r="A210" s="18">
        <v>22</v>
      </c>
      <c r="B210" s="169" t="s">
        <v>350</v>
      </c>
      <c r="C210" s="170">
        <v>2021</v>
      </c>
      <c r="D210" s="94">
        <v>1200</v>
      </c>
    </row>
    <row r="211" spans="1:4" s="32" customFormat="1">
      <c r="A211" s="18">
        <v>23</v>
      </c>
      <c r="B211" s="169" t="s">
        <v>350</v>
      </c>
      <c r="C211" s="170">
        <v>2021</v>
      </c>
      <c r="D211" s="94">
        <v>1200</v>
      </c>
    </row>
    <row r="212" spans="1:4" s="32" customFormat="1">
      <c r="A212" s="18">
        <v>24</v>
      </c>
      <c r="B212" s="169" t="s">
        <v>350</v>
      </c>
      <c r="C212" s="170">
        <v>2021</v>
      </c>
      <c r="D212" s="94">
        <v>1200</v>
      </c>
    </row>
    <row r="213" spans="1:4" s="32" customFormat="1">
      <c r="A213" s="18">
        <v>25</v>
      </c>
      <c r="B213" s="169" t="s">
        <v>350</v>
      </c>
      <c r="C213" s="170">
        <v>2021</v>
      </c>
      <c r="D213" s="94">
        <v>1200</v>
      </c>
    </row>
    <row r="214" spans="1:4" s="32" customFormat="1">
      <c r="A214" s="18">
        <v>26</v>
      </c>
      <c r="B214" s="169" t="s">
        <v>350</v>
      </c>
      <c r="C214" s="170">
        <v>2021</v>
      </c>
      <c r="D214" s="94">
        <v>1200</v>
      </c>
    </row>
    <row r="215" spans="1:4" s="32" customFormat="1">
      <c r="A215" s="18">
        <v>27</v>
      </c>
      <c r="B215" s="169" t="s">
        <v>350</v>
      </c>
      <c r="C215" s="170">
        <v>2021</v>
      </c>
      <c r="D215" s="94">
        <v>1200</v>
      </c>
    </row>
    <row r="216" spans="1:4" s="32" customFormat="1">
      <c r="A216" s="18">
        <v>28</v>
      </c>
      <c r="B216" s="169" t="s">
        <v>350</v>
      </c>
      <c r="C216" s="170">
        <v>2021</v>
      </c>
      <c r="D216" s="94">
        <v>1200</v>
      </c>
    </row>
    <row r="217" spans="1:4" s="32" customFormat="1">
      <c r="A217" s="18">
        <v>29</v>
      </c>
      <c r="B217" s="169" t="s">
        <v>350</v>
      </c>
      <c r="C217" s="170">
        <v>2021</v>
      </c>
      <c r="D217" s="94">
        <v>1200</v>
      </c>
    </row>
    <row r="218" spans="1:4" s="32" customFormat="1">
      <c r="A218" s="18">
        <v>30</v>
      </c>
      <c r="B218" s="169" t="s">
        <v>350</v>
      </c>
      <c r="C218" s="170">
        <v>2021</v>
      </c>
      <c r="D218" s="94">
        <v>1200</v>
      </c>
    </row>
    <row r="219" spans="1:4" s="32" customFormat="1">
      <c r="A219" s="18">
        <v>31</v>
      </c>
      <c r="B219" s="169" t="s">
        <v>350</v>
      </c>
      <c r="C219" s="170">
        <v>2021</v>
      </c>
      <c r="D219" s="94">
        <v>1200</v>
      </c>
    </row>
    <row r="220" spans="1:4" s="32" customFormat="1">
      <c r="A220" s="18">
        <v>32</v>
      </c>
      <c r="B220" s="169" t="s">
        <v>350</v>
      </c>
      <c r="C220" s="170">
        <v>2021</v>
      </c>
      <c r="D220" s="94">
        <v>1200</v>
      </c>
    </row>
    <row r="221" spans="1:4" s="32" customFormat="1">
      <c r="A221" s="18">
        <v>33</v>
      </c>
      <c r="B221" s="169" t="s">
        <v>350</v>
      </c>
      <c r="C221" s="170">
        <v>2021</v>
      </c>
      <c r="D221" s="94">
        <v>1200</v>
      </c>
    </row>
    <row r="222" spans="1:4" s="32" customFormat="1">
      <c r="A222" s="18">
        <v>34</v>
      </c>
      <c r="B222" s="169" t="s">
        <v>350</v>
      </c>
      <c r="C222" s="170">
        <v>2021</v>
      </c>
      <c r="D222" s="94">
        <v>1200</v>
      </c>
    </row>
    <row r="223" spans="1:4" s="32" customFormat="1">
      <c r="A223" s="18">
        <v>35</v>
      </c>
      <c r="B223" s="169" t="s">
        <v>350</v>
      </c>
      <c r="C223" s="170">
        <v>2021</v>
      </c>
      <c r="D223" s="94">
        <v>1200</v>
      </c>
    </row>
    <row r="224" spans="1:4" s="32" customFormat="1">
      <c r="A224" s="18">
        <v>36</v>
      </c>
      <c r="B224" s="169" t="s">
        <v>350</v>
      </c>
      <c r="C224" s="170">
        <v>2021</v>
      </c>
      <c r="D224" s="94">
        <v>1200</v>
      </c>
    </row>
    <row r="225" spans="1:4" s="32" customFormat="1">
      <c r="A225" s="18">
        <v>37</v>
      </c>
      <c r="B225" s="169" t="s">
        <v>350</v>
      </c>
      <c r="C225" s="170">
        <v>2021</v>
      </c>
      <c r="D225" s="94">
        <v>1200</v>
      </c>
    </row>
    <row r="226" spans="1:4" s="32" customFormat="1">
      <c r="A226" s="18">
        <v>38</v>
      </c>
      <c r="B226" s="169" t="s">
        <v>350</v>
      </c>
      <c r="C226" s="170">
        <v>2021</v>
      </c>
      <c r="D226" s="94">
        <v>1200</v>
      </c>
    </row>
    <row r="227" spans="1:4" s="32" customFormat="1">
      <c r="A227" s="18">
        <v>39</v>
      </c>
      <c r="B227" s="169" t="s">
        <v>350</v>
      </c>
      <c r="C227" s="170">
        <v>2021</v>
      </c>
      <c r="D227" s="94">
        <v>1200</v>
      </c>
    </row>
    <row r="228" spans="1:4" s="32" customFormat="1">
      <c r="A228" s="18">
        <v>40</v>
      </c>
      <c r="B228" s="169" t="s">
        <v>351</v>
      </c>
      <c r="C228" s="170">
        <v>2021</v>
      </c>
      <c r="D228" s="94">
        <v>300</v>
      </c>
    </row>
    <row r="229" spans="1:4" s="32" customFormat="1">
      <c r="A229" s="18">
        <v>41</v>
      </c>
      <c r="B229" s="169" t="s">
        <v>351</v>
      </c>
      <c r="C229" s="170">
        <v>2021</v>
      </c>
      <c r="D229" s="94">
        <v>300</v>
      </c>
    </row>
    <row r="230" spans="1:4" s="32" customFormat="1">
      <c r="A230" s="18">
        <v>42</v>
      </c>
      <c r="B230" s="169" t="s">
        <v>351</v>
      </c>
      <c r="C230" s="170">
        <v>2021</v>
      </c>
      <c r="D230" s="94">
        <v>300</v>
      </c>
    </row>
    <row r="231" spans="1:4" s="32" customFormat="1">
      <c r="A231" s="18">
        <v>43</v>
      </c>
      <c r="B231" s="169" t="s">
        <v>351</v>
      </c>
      <c r="C231" s="170">
        <v>2021</v>
      </c>
      <c r="D231" s="94">
        <v>300</v>
      </c>
    </row>
    <row r="232" spans="1:4" s="32" customFormat="1">
      <c r="A232" s="18">
        <v>44</v>
      </c>
      <c r="B232" s="169" t="s">
        <v>351</v>
      </c>
      <c r="C232" s="170">
        <v>2021</v>
      </c>
      <c r="D232" s="94">
        <v>300</v>
      </c>
    </row>
    <row r="233" spans="1:4" s="32" customFormat="1">
      <c r="A233" s="18">
        <v>45</v>
      </c>
      <c r="B233" s="169" t="s">
        <v>351</v>
      </c>
      <c r="C233" s="170">
        <v>2021</v>
      </c>
      <c r="D233" s="94">
        <v>300</v>
      </c>
    </row>
    <row r="234" spans="1:4" s="32" customFormat="1">
      <c r="A234" s="18">
        <v>46</v>
      </c>
      <c r="B234" s="169" t="s">
        <v>351</v>
      </c>
      <c r="C234" s="170">
        <v>2021</v>
      </c>
      <c r="D234" s="94">
        <v>300</v>
      </c>
    </row>
    <row r="235" spans="1:4" s="32" customFormat="1">
      <c r="A235" s="18">
        <v>47</v>
      </c>
      <c r="B235" s="169" t="s">
        <v>351</v>
      </c>
      <c r="C235" s="170">
        <v>2021</v>
      </c>
      <c r="D235" s="94">
        <v>300</v>
      </c>
    </row>
    <row r="236" spans="1:4" s="32" customFormat="1">
      <c r="A236" s="18">
        <v>48</v>
      </c>
      <c r="B236" s="169" t="s">
        <v>351</v>
      </c>
      <c r="C236" s="170">
        <v>2021</v>
      </c>
      <c r="D236" s="94">
        <v>300</v>
      </c>
    </row>
    <row r="237" spans="1:4" s="32" customFormat="1">
      <c r="A237" s="18">
        <v>49</v>
      </c>
      <c r="B237" s="169" t="s">
        <v>351</v>
      </c>
      <c r="C237" s="170">
        <v>2021</v>
      </c>
      <c r="D237" s="94">
        <v>300</v>
      </c>
    </row>
    <row r="238" spans="1:4" s="32" customFormat="1">
      <c r="A238" s="18">
        <v>50</v>
      </c>
      <c r="B238" s="169" t="s">
        <v>351</v>
      </c>
      <c r="C238" s="170">
        <v>2021</v>
      </c>
      <c r="D238" s="94">
        <v>300</v>
      </c>
    </row>
    <row r="239" spans="1:4" s="32" customFormat="1">
      <c r="A239" s="18">
        <v>51</v>
      </c>
      <c r="B239" s="169" t="s">
        <v>351</v>
      </c>
      <c r="C239" s="170">
        <v>2021</v>
      </c>
      <c r="D239" s="94">
        <v>300</v>
      </c>
    </row>
    <row r="240" spans="1:4" s="32" customFormat="1">
      <c r="A240" s="18">
        <v>52</v>
      </c>
      <c r="B240" s="169" t="s">
        <v>351</v>
      </c>
      <c r="C240" s="170">
        <v>2021</v>
      </c>
      <c r="D240" s="94">
        <v>300</v>
      </c>
    </row>
    <row r="241" spans="1:7" s="32" customFormat="1">
      <c r="A241" s="18">
        <v>53</v>
      </c>
      <c r="B241" s="169" t="s">
        <v>351</v>
      </c>
      <c r="C241" s="170">
        <v>2021</v>
      </c>
      <c r="D241" s="94">
        <v>300</v>
      </c>
    </row>
    <row r="242" spans="1:7" s="32" customFormat="1">
      <c r="A242" s="18">
        <v>54</v>
      </c>
      <c r="B242" s="169" t="s">
        <v>351</v>
      </c>
      <c r="C242" s="170">
        <v>2021</v>
      </c>
      <c r="D242" s="94">
        <v>300</v>
      </c>
    </row>
    <row r="243" spans="1:7" s="32" customFormat="1">
      <c r="A243" s="18">
        <v>55</v>
      </c>
      <c r="B243" s="169" t="s">
        <v>351</v>
      </c>
      <c r="C243" s="170">
        <v>2021</v>
      </c>
      <c r="D243" s="94">
        <v>300</v>
      </c>
    </row>
    <row r="244" spans="1:7" s="32" customFormat="1">
      <c r="A244" s="18">
        <v>56</v>
      </c>
      <c r="B244" s="169" t="s">
        <v>351</v>
      </c>
      <c r="C244" s="170">
        <v>2021</v>
      </c>
      <c r="D244" s="94">
        <v>300</v>
      </c>
    </row>
    <row r="245" spans="1:7" s="32" customFormat="1">
      <c r="A245" s="18">
        <v>57</v>
      </c>
      <c r="B245" s="169" t="s">
        <v>351</v>
      </c>
      <c r="C245" s="170">
        <v>2021</v>
      </c>
      <c r="D245" s="94">
        <v>300</v>
      </c>
    </row>
    <row r="246" spans="1:7" s="32" customFormat="1">
      <c r="A246" s="18">
        <v>58</v>
      </c>
      <c r="B246" s="169" t="s">
        <v>351</v>
      </c>
      <c r="C246" s="170">
        <v>2021</v>
      </c>
      <c r="D246" s="94">
        <v>300</v>
      </c>
    </row>
    <row r="247" spans="1:7" s="32" customFormat="1">
      <c r="A247" s="18">
        <v>59</v>
      </c>
      <c r="B247" s="169" t="s">
        <v>351</v>
      </c>
      <c r="C247" s="170">
        <v>2021</v>
      </c>
      <c r="D247" s="179">
        <v>300</v>
      </c>
    </row>
    <row r="248" spans="1:7" s="32" customFormat="1">
      <c r="A248" s="18">
        <v>60</v>
      </c>
      <c r="B248" s="169" t="s">
        <v>520</v>
      </c>
      <c r="C248" s="170">
        <v>2021</v>
      </c>
      <c r="D248" s="94">
        <v>879.45</v>
      </c>
    </row>
    <row r="249" spans="1:7" s="32" customFormat="1">
      <c r="A249" s="18">
        <v>61</v>
      </c>
      <c r="B249" s="169" t="s">
        <v>521</v>
      </c>
      <c r="C249" s="170">
        <v>2021</v>
      </c>
      <c r="D249" s="94">
        <v>2000</v>
      </c>
    </row>
    <row r="250" spans="1:7" s="32" customFormat="1">
      <c r="A250" s="18">
        <v>62</v>
      </c>
      <c r="B250" s="169" t="s">
        <v>522</v>
      </c>
      <c r="C250" s="170">
        <v>2021</v>
      </c>
      <c r="D250" s="94">
        <v>45</v>
      </c>
    </row>
    <row r="251" spans="1:7" s="32" customFormat="1">
      <c r="A251" s="18">
        <v>63</v>
      </c>
      <c r="B251" s="169" t="s">
        <v>522</v>
      </c>
      <c r="C251" s="170">
        <v>2021</v>
      </c>
      <c r="D251" s="94">
        <v>45</v>
      </c>
    </row>
    <row r="252" spans="1:7" s="32" customFormat="1" ht="15" customHeight="1">
      <c r="A252" s="18">
        <v>64</v>
      </c>
      <c r="B252" s="169" t="s">
        <v>523</v>
      </c>
      <c r="C252" s="170">
        <v>2021</v>
      </c>
      <c r="D252" s="94">
        <v>70</v>
      </c>
    </row>
    <row r="253" spans="1:7" s="32" customFormat="1" ht="31.5">
      <c r="A253" s="18">
        <v>65</v>
      </c>
      <c r="B253" s="169" t="s">
        <v>348</v>
      </c>
      <c r="C253" s="170">
        <v>2020</v>
      </c>
      <c r="D253" s="94">
        <v>13100</v>
      </c>
      <c r="F253" s="172"/>
      <c r="G253" s="172"/>
    </row>
    <row r="254" spans="1:7" s="32" customFormat="1" ht="31.5">
      <c r="A254" s="18">
        <v>66</v>
      </c>
      <c r="B254" s="169" t="s">
        <v>349</v>
      </c>
      <c r="C254" s="170">
        <v>2020</v>
      </c>
      <c r="D254" s="179">
        <v>37500</v>
      </c>
      <c r="F254" s="172"/>
    </row>
    <row r="255" spans="1:7">
      <c r="A255" s="281" t="s">
        <v>6</v>
      </c>
      <c r="B255" s="281"/>
      <c r="C255" s="281"/>
      <c r="D255" s="5">
        <f>SUM(D189:D254)</f>
        <v>171614.34999999998</v>
      </c>
    </row>
    <row r="256" spans="1:7">
      <c r="A256" s="292" t="s">
        <v>214</v>
      </c>
      <c r="B256" s="292"/>
      <c r="C256" s="292"/>
      <c r="D256" s="292"/>
    </row>
    <row r="257" spans="1:4">
      <c r="A257" s="168">
        <v>1</v>
      </c>
      <c r="B257" s="175" t="s">
        <v>321</v>
      </c>
      <c r="C257" s="174" t="s">
        <v>206</v>
      </c>
      <c r="D257" s="171">
        <v>450.18</v>
      </c>
    </row>
    <row r="258" spans="1:4">
      <c r="A258" s="168">
        <v>2</v>
      </c>
      <c r="B258" s="175" t="s">
        <v>321</v>
      </c>
      <c r="C258" s="174" t="s">
        <v>206</v>
      </c>
      <c r="D258" s="171">
        <v>450.18</v>
      </c>
    </row>
    <row r="259" spans="1:4">
      <c r="A259" s="168">
        <v>3</v>
      </c>
      <c r="B259" s="175" t="s">
        <v>321</v>
      </c>
      <c r="C259" s="174" t="s">
        <v>206</v>
      </c>
      <c r="D259" s="171">
        <v>450.18</v>
      </c>
    </row>
    <row r="260" spans="1:4">
      <c r="A260" s="168">
        <v>4</v>
      </c>
      <c r="B260" s="175" t="s">
        <v>321</v>
      </c>
      <c r="C260" s="174" t="s">
        <v>206</v>
      </c>
      <c r="D260" s="171">
        <v>450.18</v>
      </c>
    </row>
    <row r="261" spans="1:4">
      <c r="A261" s="168">
        <v>5</v>
      </c>
      <c r="B261" s="175" t="s">
        <v>321</v>
      </c>
      <c r="C261" s="174" t="s">
        <v>206</v>
      </c>
      <c r="D261" s="171">
        <v>450.18</v>
      </c>
    </row>
    <row r="262" spans="1:4">
      <c r="A262" s="168">
        <v>6</v>
      </c>
      <c r="B262" s="175" t="s">
        <v>321</v>
      </c>
      <c r="C262" s="174" t="s">
        <v>206</v>
      </c>
      <c r="D262" s="171">
        <v>450.18</v>
      </c>
    </row>
    <row r="263" spans="1:4">
      <c r="A263" s="168">
        <v>7</v>
      </c>
      <c r="B263" s="175" t="s">
        <v>321</v>
      </c>
      <c r="C263" s="174" t="s">
        <v>206</v>
      </c>
      <c r="D263" s="171">
        <v>450.18</v>
      </c>
    </row>
    <row r="264" spans="1:4">
      <c r="A264" s="168">
        <v>8</v>
      </c>
      <c r="B264" s="175" t="s">
        <v>321</v>
      </c>
      <c r="C264" s="174" t="s">
        <v>206</v>
      </c>
      <c r="D264" s="171">
        <v>450.18</v>
      </c>
    </row>
    <row r="265" spans="1:4">
      <c r="A265" s="168">
        <v>9</v>
      </c>
      <c r="B265" s="175" t="s">
        <v>321</v>
      </c>
      <c r="C265" s="174" t="s">
        <v>206</v>
      </c>
      <c r="D265" s="171">
        <v>450.18</v>
      </c>
    </row>
    <row r="266" spans="1:4">
      <c r="A266" s="168">
        <v>10</v>
      </c>
      <c r="B266" s="175" t="s">
        <v>321</v>
      </c>
      <c r="C266" s="174" t="s">
        <v>206</v>
      </c>
      <c r="D266" s="171">
        <v>450.18</v>
      </c>
    </row>
    <row r="267" spans="1:4">
      <c r="A267" s="168">
        <v>11</v>
      </c>
      <c r="B267" s="175" t="s">
        <v>321</v>
      </c>
      <c r="C267" s="174" t="s">
        <v>206</v>
      </c>
      <c r="D267" s="171">
        <v>450.18</v>
      </c>
    </row>
    <row r="268" spans="1:4">
      <c r="A268" s="168">
        <v>12</v>
      </c>
      <c r="B268" s="175" t="s">
        <v>321</v>
      </c>
      <c r="C268" s="174" t="s">
        <v>206</v>
      </c>
      <c r="D268" s="171">
        <v>450.18</v>
      </c>
    </row>
    <row r="269" spans="1:4">
      <c r="A269" s="168">
        <v>13</v>
      </c>
      <c r="B269" s="175" t="s">
        <v>321</v>
      </c>
      <c r="C269" s="174" t="s">
        <v>206</v>
      </c>
      <c r="D269" s="171">
        <v>450.18</v>
      </c>
    </row>
    <row r="270" spans="1:4">
      <c r="A270" s="168">
        <v>14</v>
      </c>
      <c r="B270" s="175" t="s">
        <v>321</v>
      </c>
      <c r="C270" s="174" t="s">
        <v>206</v>
      </c>
      <c r="D270" s="171">
        <v>450.18</v>
      </c>
    </row>
    <row r="271" spans="1:4">
      <c r="A271" s="168">
        <v>15</v>
      </c>
      <c r="B271" s="175" t="s">
        <v>322</v>
      </c>
      <c r="C271" s="174" t="s">
        <v>206</v>
      </c>
      <c r="D271" s="171">
        <v>12105.778</v>
      </c>
    </row>
    <row r="272" spans="1:4">
      <c r="A272" s="168">
        <v>16</v>
      </c>
      <c r="B272" s="175" t="s">
        <v>289</v>
      </c>
      <c r="C272" s="174" t="s">
        <v>206</v>
      </c>
      <c r="D272" s="171">
        <v>1045.5</v>
      </c>
    </row>
    <row r="273" spans="1:4">
      <c r="A273" s="168">
        <v>17</v>
      </c>
      <c r="B273" s="175" t="s">
        <v>289</v>
      </c>
      <c r="C273" s="174" t="s">
        <v>206</v>
      </c>
      <c r="D273" s="171">
        <v>1045.5</v>
      </c>
    </row>
    <row r="274" spans="1:4">
      <c r="A274" s="168">
        <v>18</v>
      </c>
      <c r="B274" s="175" t="s">
        <v>289</v>
      </c>
      <c r="C274" s="174" t="s">
        <v>206</v>
      </c>
      <c r="D274" s="171">
        <v>1045.5</v>
      </c>
    </row>
    <row r="275" spans="1:4">
      <c r="A275" s="168">
        <v>19</v>
      </c>
      <c r="B275" s="175" t="s">
        <v>289</v>
      </c>
      <c r="C275" s="174" t="s">
        <v>206</v>
      </c>
      <c r="D275" s="171">
        <v>1045.5</v>
      </c>
    </row>
    <row r="276" spans="1:4">
      <c r="A276" s="168">
        <v>20</v>
      </c>
      <c r="B276" s="175" t="s">
        <v>289</v>
      </c>
      <c r="C276" s="174" t="s">
        <v>206</v>
      </c>
      <c r="D276" s="171">
        <v>1045.5</v>
      </c>
    </row>
    <row r="277" spans="1:4">
      <c r="A277" s="168">
        <v>21</v>
      </c>
      <c r="B277" s="175" t="s">
        <v>289</v>
      </c>
      <c r="C277" s="174" t="s">
        <v>206</v>
      </c>
      <c r="D277" s="171">
        <v>1045.5</v>
      </c>
    </row>
    <row r="278" spans="1:4">
      <c r="A278" s="168">
        <v>22</v>
      </c>
      <c r="B278" s="175" t="s">
        <v>289</v>
      </c>
      <c r="C278" s="174" t="s">
        <v>206</v>
      </c>
      <c r="D278" s="171">
        <v>1045.5</v>
      </c>
    </row>
    <row r="279" spans="1:4">
      <c r="A279" s="168">
        <v>23</v>
      </c>
      <c r="B279" s="175" t="s">
        <v>289</v>
      </c>
      <c r="C279" s="174" t="s">
        <v>206</v>
      </c>
      <c r="D279" s="171">
        <v>1045.5</v>
      </c>
    </row>
    <row r="280" spans="1:4">
      <c r="A280" s="168">
        <v>24</v>
      </c>
      <c r="B280" s="175" t="s">
        <v>289</v>
      </c>
      <c r="C280" s="174" t="s">
        <v>206</v>
      </c>
      <c r="D280" s="171">
        <v>1045.5</v>
      </c>
    </row>
    <row r="281" spans="1:4">
      <c r="A281" s="168">
        <v>25</v>
      </c>
      <c r="B281" s="175" t="s">
        <v>289</v>
      </c>
      <c r="C281" s="174" t="s">
        <v>206</v>
      </c>
      <c r="D281" s="171">
        <v>1045.5</v>
      </c>
    </row>
    <row r="282" spans="1:4">
      <c r="A282" s="168">
        <v>26</v>
      </c>
      <c r="B282" s="175" t="s">
        <v>289</v>
      </c>
      <c r="C282" s="174" t="s">
        <v>206</v>
      </c>
      <c r="D282" s="171">
        <v>1045.5</v>
      </c>
    </row>
    <row r="283" spans="1:4">
      <c r="A283" s="168">
        <v>27</v>
      </c>
      <c r="B283" s="175" t="s">
        <v>289</v>
      </c>
      <c r="C283" s="174" t="s">
        <v>206</v>
      </c>
      <c r="D283" s="171">
        <v>1045.5</v>
      </c>
    </row>
    <row r="284" spans="1:4">
      <c r="A284" s="168">
        <v>28</v>
      </c>
      <c r="B284" s="175" t="s">
        <v>289</v>
      </c>
      <c r="C284" s="174" t="s">
        <v>206</v>
      </c>
      <c r="D284" s="171">
        <v>1045.5</v>
      </c>
    </row>
    <row r="285" spans="1:4">
      <c r="A285" s="168">
        <v>29</v>
      </c>
      <c r="B285" s="175" t="s">
        <v>323</v>
      </c>
      <c r="C285" s="174" t="s">
        <v>206</v>
      </c>
      <c r="D285" s="171">
        <v>1680</v>
      </c>
    </row>
    <row r="286" spans="1:4">
      <c r="A286" s="168">
        <v>30</v>
      </c>
      <c r="B286" s="175" t="s">
        <v>323</v>
      </c>
      <c r="C286" s="174" t="s">
        <v>206</v>
      </c>
      <c r="D286" s="171">
        <v>1680</v>
      </c>
    </row>
    <row r="287" spans="1:4">
      <c r="A287" s="168">
        <v>31</v>
      </c>
      <c r="B287" s="175" t="s">
        <v>324</v>
      </c>
      <c r="C287" s="174" t="s">
        <v>206</v>
      </c>
      <c r="D287" s="171">
        <v>2068</v>
      </c>
    </row>
    <row r="288" spans="1:4">
      <c r="A288" s="168">
        <v>32</v>
      </c>
      <c r="B288" s="175" t="s">
        <v>217</v>
      </c>
      <c r="C288" s="174" t="s">
        <v>206</v>
      </c>
      <c r="D288" s="171">
        <v>3000</v>
      </c>
    </row>
    <row r="289" spans="1:4">
      <c r="A289" s="168">
        <v>33</v>
      </c>
      <c r="B289" s="175" t="s">
        <v>325</v>
      </c>
      <c r="C289" s="174" t="s">
        <v>229</v>
      </c>
      <c r="D289" s="171">
        <v>299.99</v>
      </c>
    </row>
    <row r="290" spans="1:4">
      <c r="A290" s="168">
        <v>34</v>
      </c>
      <c r="B290" s="175" t="s">
        <v>325</v>
      </c>
      <c r="C290" s="174" t="s">
        <v>229</v>
      </c>
      <c r="D290" s="171">
        <v>299.99</v>
      </c>
    </row>
    <row r="291" spans="1:4">
      <c r="A291" s="168">
        <v>35</v>
      </c>
      <c r="B291" s="175" t="s">
        <v>326</v>
      </c>
      <c r="C291" s="174" t="s">
        <v>229</v>
      </c>
      <c r="D291" s="171">
        <v>3000</v>
      </c>
    </row>
    <row r="292" spans="1:4">
      <c r="A292" s="168">
        <v>36</v>
      </c>
      <c r="B292" s="175" t="s">
        <v>296</v>
      </c>
      <c r="C292" s="174" t="s">
        <v>229</v>
      </c>
      <c r="D292" s="171">
        <v>639</v>
      </c>
    </row>
    <row r="293" spans="1:4">
      <c r="A293" s="168">
        <v>37</v>
      </c>
      <c r="B293" s="175" t="s">
        <v>327</v>
      </c>
      <c r="C293" s="174" t="s">
        <v>229</v>
      </c>
      <c r="D293" s="171">
        <v>1300</v>
      </c>
    </row>
    <row r="294" spans="1:4">
      <c r="A294" s="168">
        <v>38</v>
      </c>
      <c r="B294" s="175" t="s">
        <v>328</v>
      </c>
      <c r="C294" s="174" t="s">
        <v>229</v>
      </c>
      <c r="D294" s="171">
        <v>849.99</v>
      </c>
    </row>
    <row r="295" spans="1:4">
      <c r="A295" s="168">
        <v>39</v>
      </c>
      <c r="B295" s="175" t="s">
        <v>315</v>
      </c>
      <c r="C295" s="174" t="s">
        <v>301</v>
      </c>
      <c r="D295" s="171">
        <v>601.47</v>
      </c>
    </row>
    <row r="296" spans="1:4">
      <c r="A296" s="168">
        <v>40</v>
      </c>
      <c r="B296" s="175" t="s">
        <v>315</v>
      </c>
      <c r="C296" s="174" t="s">
        <v>301</v>
      </c>
      <c r="D296" s="171">
        <v>601.47</v>
      </c>
    </row>
    <row r="297" spans="1:4">
      <c r="A297" s="168">
        <v>41</v>
      </c>
      <c r="B297" s="175" t="s">
        <v>292</v>
      </c>
      <c r="C297" s="174" t="s">
        <v>301</v>
      </c>
      <c r="D297" s="171">
        <v>350</v>
      </c>
    </row>
    <row r="298" spans="1:4">
      <c r="A298" s="168">
        <v>42</v>
      </c>
      <c r="B298" s="175" t="s">
        <v>329</v>
      </c>
      <c r="C298" s="174" t="s">
        <v>301</v>
      </c>
      <c r="D298" s="171">
        <v>5500</v>
      </c>
    </row>
    <row r="299" spans="1:4">
      <c r="A299" s="168">
        <v>43</v>
      </c>
      <c r="B299" s="175" t="s">
        <v>326</v>
      </c>
      <c r="C299" s="174" t="s">
        <v>301</v>
      </c>
      <c r="D299" s="171">
        <v>2502.29</v>
      </c>
    </row>
    <row r="300" spans="1:4">
      <c r="A300" s="168">
        <v>44</v>
      </c>
      <c r="B300" s="175" t="s">
        <v>326</v>
      </c>
      <c r="C300" s="174" t="s">
        <v>301</v>
      </c>
      <c r="D300" s="171">
        <v>2502.29</v>
      </c>
    </row>
    <row r="301" spans="1:4">
      <c r="A301" s="168">
        <v>45</v>
      </c>
      <c r="B301" s="175" t="s">
        <v>326</v>
      </c>
      <c r="C301" s="174" t="s">
        <v>301</v>
      </c>
      <c r="D301" s="171">
        <v>2502.29</v>
      </c>
    </row>
    <row r="302" spans="1:4">
      <c r="A302" s="168">
        <v>46</v>
      </c>
      <c r="B302" s="175" t="s">
        <v>330</v>
      </c>
      <c r="C302" s="174" t="s">
        <v>301</v>
      </c>
      <c r="D302" s="171">
        <v>480</v>
      </c>
    </row>
    <row r="303" spans="1:4">
      <c r="A303" s="168">
        <v>47</v>
      </c>
      <c r="B303" s="175" t="s">
        <v>330</v>
      </c>
      <c r="C303" s="174" t="s">
        <v>301</v>
      </c>
      <c r="D303" s="171">
        <v>480</v>
      </c>
    </row>
    <row r="304" spans="1:4" ht="12" customHeight="1">
      <c r="A304" s="168">
        <v>48</v>
      </c>
      <c r="B304" s="175" t="s">
        <v>330</v>
      </c>
      <c r="C304" s="174" t="s">
        <v>301</v>
      </c>
      <c r="D304" s="171">
        <v>480</v>
      </c>
    </row>
    <row r="305" spans="1:4" ht="12" customHeight="1">
      <c r="A305" s="168">
        <v>49</v>
      </c>
      <c r="B305" s="175" t="s">
        <v>306</v>
      </c>
      <c r="C305" s="174" t="s">
        <v>301</v>
      </c>
      <c r="D305" s="171">
        <v>2531.34</v>
      </c>
    </row>
    <row r="306" spans="1:4" ht="12" customHeight="1">
      <c r="A306" s="168">
        <v>50</v>
      </c>
      <c r="B306" s="175" t="s">
        <v>291</v>
      </c>
      <c r="C306" s="174" t="s">
        <v>301</v>
      </c>
      <c r="D306" s="171">
        <v>473.55</v>
      </c>
    </row>
    <row r="307" spans="1:4">
      <c r="A307" s="168">
        <v>51</v>
      </c>
      <c r="B307" s="236" t="s">
        <v>217</v>
      </c>
      <c r="C307" s="170">
        <v>2019</v>
      </c>
      <c r="D307" s="171">
        <v>2865.9</v>
      </c>
    </row>
    <row r="308" spans="1:4">
      <c r="A308" s="168">
        <v>52</v>
      </c>
      <c r="B308" s="236" t="s">
        <v>310</v>
      </c>
      <c r="C308" s="170">
        <v>2019</v>
      </c>
      <c r="D308" s="171">
        <v>129.99</v>
      </c>
    </row>
    <row r="309" spans="1:4">
      <c r="A309" s="168">
        <v>53</v>
      </c>
      <c r="B309" s="236" t="s">
        <v>353</v>
      </c>
      <c r="C309" s="170">
        <v>2020</v>
      </c>
      <c r="D309" s="171">
        <v>1280</v>
      </c>
    </row>
    <row r="310" spans="1:4">
      <c r="A310" s="168">
        <v>54</v>
      </c>
      <c r="B310" s="236" t="s">
        <v>353</v>
      </c>
      <c r="C310" s="170">
        <v>2020</v>
      </c>
      <c r="D310" s="171">
        <v>1280</v>
      </c>
    </row>
    <row r="311" spans="1:4">
      <c r="A311" s="168">
        <v>55</v>
      </c>
      <c r="B311" s="236" t="s">
        <v>354</v>
      </c>
      <c r="C311" s="170">
        <v>2020</v>
      </c>
      <c r="D311" s="171">
        <v>3354.99</v>
      </c>
    </row>
    <row r="312" spans="1:4">
      <c r="A312" s="168">
        <v>56</v>
      </c>
      <c r="B312" s="236" t="s">
        <v>354</v>
      </c>
      <c r="C312" s="170">
        <v>2020</v>
      </c>
      <c r="D312" s="171">
        <v>3398.95</v>
      </c>
    </row>
    <row r="313" spans="1:4">
      <c r="A313" s="168">
        <v>57</v>
      </c>
      <c r="B313" s="236" t="s">
        <v>355</v>
      </c>
      <c r="C313" s="170">
        <v>2020</v>
      </c>
      <c r="D313" s="171">
        <v>3320</v>
      </c>
    </row>
    <row r="314" spans="1:4">
      <c r="A314" s="168">
        <v>58</v>
      </c>
      <c r="B314" s="236" t="s">
        <v>355</v>
      </c>
      <c r="C314" s="170">
        <v>2020</v>
      </c>
      <c r="D314" s="171">
        <v>3320</v>
      </c>
    </row>
    <row r="315" spans="1:4">
      <c r="A315" s="168">
        <v>59</v>
      </c>
      <c r="B315" s="236" t="s">
        <v>355</v>
      </c>
      <c r="C315" s="170">
        <v>2020</v>
      </c>
      <c r="D315" s="171">
        <v>3320</v>
      </c>
    </row>
    <row r="316" spans="1:4">
      <c r="A316" s="168">
        <v>60</v>
      </c>
      <c r="B316" s="236" t="s">
        <v>290</v>
      </c>
      <c r="C316" s="170">
        <v>2020</v>
      </c>
      <c r="D316" s="178">
        <v>3320</v>
      </c>
    </row>
    <row r="317" spans="1:4" ht="31.5">
      <c r="A317" s="168">
        <v>61</v>
      </c>
      <c r="B317" s="169" t="s">
        <v>307</v>
      </c>
      <c r="C317" s="170">
        <v>2020</v>
      </c>
      <c r="D317" s="171">
        <v>60600</v>
      </c>
    </row>
    <row r="318" spans="1:4">
      <c r="A318" s="168">
        <v>62</v>
      </c>
      <c r="B318" s="169" t="s">
        <v>534</v>
      </c>
      <c r="C318" s="170">
        <v>2021</v>
      </c>
      <c r="D318" s="171">
        <v>2000</v>
      </c>
    </row>
    <row r="319" spans="1:4">
      <c r="A319" s="168">
        <v>63</v>
      </c>
      <c r="B319" s="169" t="s">
        <v>535</v>
      </c>
      <c r="C319" s="170">
        <v>2021</v>
      </c>
      <c r="D319" s="171">
        <v>8750</v>
      </c>
    </row>
    <row r="320" spans="1:4">
      <c r="A320" s="168">
        <v>64</v>
      </c>
      <c r="B320" s="169" t="s">
        <v>535</v>
      </c>
      <c r="C320" s="170">
        <v>2021</v>
      </c>
      <c r="D320" s="171">
        <v>8750</v>
      </c>
    </row>
    <row r="321" spans="1:6">
      <c r="A321" s="275" t="s">
        <v>6</v>
      </c>
      <c r="B321" s="275"/>
      <c r="C321" s="275"/>
      <c r="D321" s="54">
        <f>SUM(D257:D320)</f>
        <v>171511.29800000001</v>
      </c>
    </row>
    <row r="322" spans="1:6" ht="12.75" customHeight="1">
      <c r="A322" s="290" t="s">
        <v>256</v>
      </c>
      <c r="B322" s="290"/>
      <c r="C322" s="290"/>
      <c r="D322" s="290"/>
    </row>
    <row r="323" spans="1:6">
      <c r="A323" s="13">
        <v>1</v>
      </c>
      <c r="B323" s="19" t="s">
        <v>211</v>
      </c>
      <c r="C323" s="20" t="s">
        <v>206</v>
      </c>
      <c r="D323" s="55">
        <v>8981.99</v>
      </c>
    </row>
    <row r="324" spans="1:6">
      <c r="A324" s="18">
        <v>2</v>
      </c>
      <c r="B324" s="19" t="s">
        <v>334</v>
      </c>
      <c r="C324" s="20" t="s">
        <v>206</v>
      </c>
      <c r="D324" s="55">
        <v>3136.5</v>
      </c>
      <c r="F324" s="1" t="s">
        <v>242</v>
      </c>
    </row>
    <row r="325" spans="1:6">
      <c r="A325" s="13">
        <v>3</v>
      </c>
      <c r="B325" s="19" t="s">
        <v>326</v>
      </c>
      <c r="C325" s="20" t="s">
        <v>206</v>
      </c>
      <c r="D325" s="55">
        <v>2875</v>
      </c>
    </row>
    <row r="326" spans="1:6">
      <c r="A326" s="18">
        <v>4</v>
      </c>
      <c r="B326" s="19" t="s">
        <v>335</v>
      </c>
      <c r="C326" s="20" t="s">
        <v>206</v>
      </c>
      <c r="D326" s="55">
        <v>349</v>
      </c>
    </row>
    <row r="327" spans="1:6" ht="12.75" customHeight="1">
      <c r="A327" s="13">
        <v>5</v>
      </c>
      <c r="B327" s="19" t="s">
        <v>197</v>
      </c>
      <c r="C327" s="20" t="s">
        <v>206</v>
      </c>
      <c r="D327" s="55">
        <v>449.99</v>
      </c>
    </row>
    <row r="328" spans="1:6">
      <c r="A328" s="18">
        <v>6</v>
      </c>
      <c r="B328" s="19" t="s">
        <v>320</v>
      </c>
      <c r="C328" s="20" t="s">
        <v>206</v>
      </c>
      <c r="D328" s="55">
        <v>2875</v>
      </c>
    </row>
    <row r="329" spans="1:6" ht="12.75" customHeight="1">
      <c r="A329" s="13">
        <v>7</v>
      </c>
      <c r="B329" s="19" t="s">
        <v>247</v>
      </c>
      <c r="C329" s="20" t="s">
        <v>229</v>
      </c>
      <c r="D329" s="55">
        <v>269</v>
      </c>
    </row>
    <row r="330" spans="1:6">
      <c r="A330" s="18">
        <v>8</v>
      </c>
      <c r="B330" s="19" t="s">
        <v>212</v>
      </c>
      <c r="C330" s="20" t="s">
        <v>229</v>
      </c>
      <c r="D330" s="55">
        <v>3519.98</v>
      </c>
    </row>
    <row r="331" spans="1:6">
      <c r="A331" s="13">
        <v>9</v>
      </c>
      <c r="B331" s="19" t="s">
        <v>243</v>
      </c>
      <c r="C331" s="20" t="s">
        <v>301</v>
      </c>
      <c r="D331" s="55">
        <v>2865.9</v>
      </c>
    </row>
    <row r="332" spans="1:6">
      <c r="A332" s="18">
        <v>10</v>
      </c>
      <c r="B332" s="19" t="s">
        <v>244</v>
      </c>
      <c r="C332" s="20" t="s">
        <v>301</v>
      </c>
      <c r="D332" s="55">
        <v>2531.34</v>
      </c>
    </row>
    <row r="333" spans="1:6">
      <c r="A333" s="13">
        <v>11</v>
      </c>
      <c r="B333" s="19" t="s">
        <v>245</v>
      </c>
      <c r="C333" s="20" t="s">
        <v>301</v>
      </c>
      <c r="D333" s="55">
        <v>1126.68</v>
      </c>
    </row>
    <row r="334" spans="1:6">
      <c r="A334" s="18">
        <v>12</v>
      </c>
      <c r="B334" s="19" t="s">
        <v>336</v>
      </c>
      <c r="C334" s="20" t="s">
        <v>301</v>
      </c>
      <c r="D334" s="55">
        <v>2145.12</v>
      </c>
    </row>
    <row r="335" spans="1:6">
      <c r="A335" s="13">
        <v>13</v>
      </c>
      <c r="B335" s="19" t="s">
        <v>330</v>
      </c>
      <c r="C335" s="20" t="s">
        <v>301</v>
      </c>
      <c r="D335" s="55">
        <v>369</v>
      </c>
    </row>
    <row r="336" spans="1:6">
      <c r="A336" s="18">
        <v>14</v>
      </c>
      <c r="B336" s="19" t="s">
        <v>246</v>
      </c>
      <c r="C336" s="20" t="s">
        <v>301</v>
      </c>
      <c r="D336" s="55">
        <v>5150.01</v>
      </c>
    </row>
    <row r="337" spans="1:4" ht="12.75" customHeight="1">
      <c r="A337" s="13">
        <v>15</v>
      </c>
      <c r="B337" s="19" t="s">
        <v>202</v>
      </c>
      <c r="C337" s="20" t="s">
        <v>301</v>
      </c>
      <c r="D337" s="55">
        <v>599</v>
      </c>
    </row>
    <row r="338" spans="1:4" ht="12.75" customHeight="1">
      <c r="A338" s="18">
        <v>16</v>
      </c>
      <c r="B338" s="19" t="s">
        <v>337</v>
      </c>
      <c r="C338" s="20" t="s">
        <v>301</v>
      </c>
      <c r="D338" s="180">
        <v>280</v>
      </c>
    </row>
    <row r="339" spans="1:4" ht="31.5">
      <c r="A339" s="13">
        <v>17</v>
      </c>
      <c r="B339" s="235" t="s">
        <v>307</v>
      </c>
      <c r="C339" s="3">
        <v>2020</v>
      </c>
      <c r="D339" s="55">
        <v>25600</v>
      </c>
    </row>
    <row r="340" spans="1:4" ht="12.75" customHeight="1">
      <c r="A340" s="281" t="s">
        <v>6</v>
      </c>
      <c r="B340" s="281"/>
      <c r="C340" s="281"/>
      <c r="D340" s="21">
        <f>SUM(D323:D339)</f>
        <v>63123.51</v>
      </c>
    </row>
    <row r="341" spans="1:4">
      <c r="A341" s="295" t="s">
        <v>82</v>
      </c>
      <c r="B341" s="296"/>
      <c r="C341" s="296"/>
      <c r="D341" s="297"/>
    </row>
    <row r="342" spans="1:4" s="243" customFormat="1">
      <c r="A342" s="240">
        <v>1</v>
      </c>
      <c r="B342" s="243" t="s">
        <v>537</v>
      </c>
      <c r="C342" s="244">
        <v>2018</v>
      </c>
      <c r="D342" s="245">
        <v>1429</v>
      </c>
    </row>
    <row r="343" spans="1:4" s="243" customFormat="1">
      <c r="A343" s="246">
        <v>2</v>
      </c>
      <c r="B343" s="241" t="s">
        <v>224</v>
      </c>
      <c r="C343" s="242">
        <v>2019</v>
      </c>
      <c r="D343" s="247">
        <v>2970</v>
      </c>
    </row>
    <row r="344" spans="1:4">
      <c r="A344" s="278" t="s">
        <v>6</v>
      </c>
      <c r="B344" s="278"/>
      <c r="C344" s="278"/>
      <c r="D344" s="7">
        <f>SUM(D342:D343)</f>
        <v>4399</v>
      </c>
    </row>
    <row r="345" spans="1:4">
      <c r="A345" s="299" t="s">
        <v>250</v>
      </c>
      <c r="B345" s="300"/>
      <c r="C345" s="300"/>
      <c r="D345" s="301"/>
    </row>
    <row r="346" spans="1:4">
      <c r="A346" s="13">
        <v>1</v>
      </c>
      <c r="B346" s="4" t="s">
        <v>222</v>
      </c>
      <c r="C346" s="13">
        <v>2017</v>
      </c>
      <c r="D346" s="56">
        <v>1560.87</v>
      </c>
    </row>
    <row r="347" spans="1:4">
      <c r="A347" s="13">
        <v>2</v>
      </c>
      <c r="B347" s="4" t="s">
        <v>223</v>
      </c>
      <c r="C347" s="13">
        <v>2017</v>
      </c>
      <c r="D347" s="56">
        <v>516.6</v>
      </c>
    </row>
    <row r="348" spans="1:4">
      <c r="A348" s="13">
        <v>3</v>
      </c>
      <c r="B348" s="4" t="s">
        <v>224</v>
      </c>
      <c r="C348" s="13">
        <v>2018</v>
      </c>
      <c r="D348" s="56">
        <v>3490</v>
      </c>
    </row>
    <row r="349" spans="1:4">
      <c r="A349" s="13">
        <v>4</v>
      </c>
      <c r="B349" s="4" t="s">
        <v>224</v>
      </c>
      <c r="C349" s="13">
        <v>2018</v>
      </c>
      <c r="D349" s="56">
        <v>3490</v>
      </c>
    </row>
    <row r="350" spans="1:4">
      <c r="A350" s="13">
        <v>5</v>
      </c>
      <c r="B350" s="4" t="s">
        <v>224</v>
      </c>
      <c r="C350" s="13">
        <v>2018</v>
      </c>
      <c r="D350" s="56">
        <v>4000</v>
      </c>
    </row>
    <row r="351" spans="1:4">
      <c r="A351" s="13">
        <v>6</v>
      </c>
      <c r="B351" s="4" t="s">
        <v>249</v>
      </c>
      <c r="C351" s="13">
        <v>2018</v>
      </c>
      <c r="D351" s="56">
        <v>369.99</v>
      </c>
    </row>
    <row r="352" spans="1:4">
      <c r="A352" s="13">
        <v>7</v>
      </c>
      <c r="B352" s="4" t="s">
        <v>203</v>
      </c>
      <c r="C352" s="13">
        <v>2019</v>
      </c>
      <c r="D352" s="56">
        <v>2280</v>
      </c>
    </row>
    <row r="353" spans="1:4">
      <c r="A353" s="13">
        <v>8</v>
      </c>
      <c r="B353" s="4" t="s">
        <v>224</v>
      </c>
      <c r="C353" s="13">
        <v>2019</v>
      </c>
      <c r="D353" s="56">
        <v>3699</v>
      </c>
    </row>
    <row r="354" spans="1:4">
      <c r="A354" s="13">
        <v>9</v>
      </c>
      <c r="B354" s="4" t="s">
        <v>338</v>
      </c>
      <c r="C354" s="13">
        <v>2019</v>
      </c>
      <c r="D354" s="56">
        <v>500</v>
      </c>
    </row>
    <row r="355" spans="1:4">
      <c r="A355" s="13">
        <v>10</v>
      </c>
      <c r="B355" s="4" t="s">
        <v>338</v>
      </c>
      <c r="C355" s="13">
        <v>2019</v>
      </c>
      <c r="D355" s="56">
        <v>500</v>
      </c>
    </row>
    <row r="356" spans="1:4">
      <c r="A356" s="13">
        <v>11</v>
      </c>
      <c r="B356" s="4" t="s">
        <v>339</v>
      </c>
      <c r="C356" s="13">
        <v>2019</v>
      </c>
      <c r="D356" s="56">
        <v>5000</v>
      </c>
    </row>
    <row r="357" spans="1:4">
      <c r="A357" s="13">
        <v>12</v>
      </c>
      <c r="B357" s="4" t="s">
        <v>224</v>
      </c>
      <c r="C357" s="13">
        <v>2020</v>
      </c>
      <c r="D357" s="56">
        <v>4500</v>
      </c>
    </row>
    <row r="358" spans="1:4">
      <c r="A358" s="13">
        <v>13</v>
      </c>
      <c r="B358" s="4" t="s">
        <v>339</v>
      </c>
      <c r="C358" s="13">
        <v>2020</v>
      </c>
      <c r="D358" s="56">
        <v>6020.85</v>
      </c>
    </row>
    <row r="359" spans="1:4">
      <c r="A359" s="282" t="s">
        <v>6</v>
      </c>
      <c r="B359" s="283"/>
      <c r="C359" s="284"/>
      <c r="D359" s="22">
        <f>SUM(D346:D358)</f>
        <v>35927.31</v>
      </c>
    </row>
    <row r="360" spans="1:4">
      <c r="A360" s="305" t="s">
        <v>83</v>
      </c>
      <c r="B360" s="305"/>
      <c r="C360" s="305"/>
      <c r="D360" s="305"/>
    </row>
    <row r="361" spans="1:4" s="243" customFormat="1">
      <c r="A361" s="250">
        <v>1</v>
      </c>
      <c r="B361" s="251" t="s">
        <v>540</v>
      </c>
      <c r="C361" s="250">
        <v>2019</v>
      </c>
      <c r="D361" s="252">
        <v>3240</v>
      </c>
    </row>
    <row r="362" spans="1:4" s="243" customFormat="1">
      <c r="A362" s="250">
        <v>2</v>
      </c>
      <c r="B362" s="251" t="s">
        <v>540</v>
      </c>
      <c r="C362" s="250">
        <v>2019</v>
      </c>
      <c r="D362" s="252">
        <v>3300</v>
      </c>
    </row>
    <row r="363" spans="1:4" s="243" customFormat="1">
      <c r="A363" s="250">
        <v>3</v>
      </c>
      <c r="B363" s="251" t="s">
        <v>340</v>
      </c>
      <c r="C363" s="250">
        <v>2019</v>
      </c>
      <c r="D363" s="252">
        <v>1110</v>
      </c>
    </row>
    <row r="364" spans="1:4" s="243" customFormat="1">
      <c r="A364" s="250">
        <v>4</v>
      </c>
      <c r="B364" s="251" t="s">
        <v>365</v>
      </c>
      <c r="C364" s="250">
        <v>2020</v>
      </c>
      <c r="D364" s="252">
        <v>449</v>
      </c>
    </row>
    <row r="365" spans="1:4" s="243" customFormat="1">
      <c r="A365" s="250">
        <v>5</v>
      </c>
      <c r="B365" s="251" t="s">
        <v>366</v>
      </c>
      <c r="C365" s="250">
        <v>2020</v>
      </c>
      <c r="D365" s="252">
        <v>1769</v>
      </c>
    </row>
    <row r="366" spans="1:4">
      <c r="A366" s="306" t="s">
        <v>6</v>
      </c>
      <c r="B366" s="306"/>
      <c r="C366" s="306"/>
      <c r="D366" s="57">
        <f>SUM(D361:D365)</f>
        <v>9868</v>
      </c>
    </row>
    <row r="367" spans="1:4" ht="12.75" customHeight="1">
      <c r="A367" s="10"/>
      <c r="D367" s="51"/>
    </row>
    <row r="368" spans="1:4">
      <c r="A368" s="10"/>
      <c r="D368" s="51" t="s">
        <v>12</v>
      </c>
    </row>
    <row r="369" spans="1:4">
      <c r="A369" s="10"/>
      <c r="D369" s="51"/>
    </row>
    <row r="370" spans="1:4" ht="31.5">
      <c r="A370" s="50" t="s">
        <v>0</v>
      </c>
      <c r="B370" s="12" t="s">
        <v>3</v>
      </c>
      <c r="C370" s="50" t="s">
        <v>4</v>
      </c>
      <c r="D370" s="52" t="s">
        <v>2</v>
      </c>
    </row>
    <row r="371" spans="1:4">
      <c r="A371" s="299" t="s">
        <v>19</v>
      </c>
      <c r="B371" s="300"/>
      <c r="C371" s="300"/>
      <c r="D371" s="301"/>
    </row>
    <row r="372" spans="1:4">
      <c r="A372" s="13">
        <v>1</v>
      </c>
      <c r="B372" s="65" t="s">
        <v>241</v>
      </c>
      <c r="C372" s="15" t="s">
        <v>229</v>
      </c>
      <c r="D372" s="66">
        <v>3157.91</v>
      </c>
    </row>
    <row r="373" spans="1:4" s="63" customFormat="1">
      <c r="A373" s="13">
        <v>2</v>
      </c>
      <c r="B373" s="4" t="s">
        <v>274</v>
      </c>
      <c r="C373" s="13">
        <v>2019</v>
      </c>
      <c r="D373" s="60">
        <v>3099</v>
      </c>
    </row>
    <row r="374" spans="1:4" s="63" customFormat="1" ht="31.5">
      <c r="A374" s="13">
        <v>3</v>
      </c>
      <c r="B374" s="4" t="s">
        <v>276</v>
      </c>
      <c r="C374" s="13">
        <v>2019</v>
      </c>
      <c r="D374" s="60">
        <v>3599</v>
      </c>
    </row>
    <row r="375" spans="1:4" s="63" customFormat="1">
      <c r="A375" s="13">
        <v>4</v>
      </c>
      <c r="B375" s="4" t="s">
        <v>363</v>
      </c>
      <c r="C375" s="67">
        <v>2020</v>
      </c>
      <c r="D375" s="60">
        <v>3491.97</v>
      </c>
    </row>
    <row r="376" spans="1:4" s="63" customFormat="1">
      <c r="A376" s="13">
        <v>5</v>
      </c>
      <c r="B376" s="4" t="s">
        <v>364</v>
      </c>
      <c r="C376" s="67">
        <v>2020</v>
      </c>
      <c r="D376" s="60">
        <v>4500</v>
      </c>
    </row>
    <row r="377" spans="1:4" s="63" customFormat="1">
      <c r="A377" s="13">
        <v>6</v>
      </c>
      <c r="B377" s="4" t="s">
        <v>364</v>
      </c>
      <c r="C377" s="67">
        <v>2020</v>
      </c>
      <c r="D377" s="60">
        <v>4500</v>
      </c>
    </row>
    <row r="378" spans="1:4" s="63" customFormat="1">
      <c r="A378" s="13">
        <v>7</v>
      </c>
      <c r="B378" s="4" t="s">
        <v>548</v>
      </c>
      <c r="C378" s="67">
        <v>2021</v>
      </c>
      <c r="D378" s="60">
        <v>4004.88</v>
      </c>
    </row>
    <row r="379" spans="1:4" s="63" customFormat="1">
      <c r="A379" s="13">
        <v>8</v>
      </c>
      <c r="B379" s="4" t="s">
        <v>364</v>
      </c>
      <c r="C379" s="67">
        <v>2020</v>
      </c>
      <c r="D379" s="60">
        <v>4500</v>
      </c>
    </row>
    <row r="380" spans="1:4" s="63" customFormat="1">
      <c r="A380" s="13">
        <v>9</v>
      </c>
      <c r="B380" s="4" t="s">
        <v>274</v>
      </c>
      <c r="C380" s="13">
        <v>2019</v>
      </c>
      <c r="D380" s="62">
        <v>3099</v>
      </c>
    </row>
    <row r="381" spans="1:4" s="63" customFormat="1" ht="31.5">
      <c r="A381" s="13">
        <v>10</v>
      </c>
      <c r="B381" s="4" t="s">
        <v>276</v>
      </c>
      <c r="C381" s="13">
        <v>2019</v>
      </c>
      <c r="D381" s="62">
        <v>3599</v>
      </c>
    </row>
    <row r="382" spans="1:4" ht="12.75" customHeight="1">
      <c r="A382" s="307" t="s">
        <v>20</v>
      </c>
      <c r="B382" s="307"/>
      <c r="C382" s="307"/>
      <c r="D382" s="23">
        <f>SUM(D372:D381)</f>
        <v>37550.759999999995</v>
      </c>
    </row>
    <row r="383" spans="1:4">
      <c r="A383" s="291" t="s">
        <v>213</v>
      </c>
      <c r="B383" s="291"/>
      <c r="C383" s="291"/>
      <c r="D383" s="291"/>
    </row>
    <row r="384" spans="1:4">
      <c r="A384" s="13">
        <v>1</v>
      </c>
      <c r="B384" s="19" t="s">
        <v>309</v>
      </c>
      <c r="C384" s="20" t="s">
        <v>206</v>
      </c>
      <c r="D384" s="55">
        <v>1396.49</v>
      </c>
    </row>
    <row r="385" spans="1:4">
      <c r="A385" s="13">
        <v>2</v>
      </c>
      <c r="B385" s="19" t="s">
        <v>309</v>
      </c>
      <c r="C385" s="20" t="s">
        <v>206</v>
      </c>
      <c r="D385" s="55">
        <v>1396.49</v>
      </c>
    </row>
    <row r="386" spans="1:4">
      <c r="A386" s="13">
        <v>3</v>
      </c>
      <c r="B386" s="19" t="s">
        <v>309</v>
      </c>
      <c r="C386" s="20" t="s">
        <v>206</v>
      </c>
      <c r="D386" s="55">
        <v>1396.49</v>
      </c>
    </row>
    <row r="387" spans="1:4">
      <c r="A387" s="13">
        <v>4</v>
      </c>
      <c r="B387" s="19" t="s">
        <v>309</v>
      </c>
      <c r="C387" s="20" t="s">
        <v>206</v>
      </c>
      <c r="D387" s="55">
        <v>1396.49</v>
      </c>
    </row>
    <row r="388" spans="1:4">
      <c r="A388" s="13">
        <v>5</v>
      </c>
      <c r="B388" s="19" t="s">
        <v>309</v>
      </c>
      <c r="C388" s="20" t="s">
        <v>206</v>
      </c>
      <c r="D388" s="55">
        <v>1396.49</v>
      </c>
    </row>
    <row r="389" spans="1:4">
      <c r="A389" s="13">
        <v>6</v>
      </c>
      <c r="B389" s="19" t="s">
        <v>309</v>
      </c>
      <c r="C389" s="20" t="s">
        <v>206</v>
      </c>
      <c r="D389" s="55">
        <v>1396.49</v>
      </c>
    </row>
    <row r="390" spans="1:4">
      <c r="A390" s="13">
        <v>7</v>
      </c>
      <c r="B390" s="19" t="s">
        <v>309</v>
      </c>
      <c r="C390" s="20" t="s">
        <v>206</v>
      </c>
      <c r="D390" s="55">
        <v>1396.49</v>
      </c>
    </row>
    <row r="391" spans="1:4">
      <c r="A391" s="13">
        <v>8</v>
      </c>
      <c r="B391" s="19" t="s">
        <v>309</v>
      </c>
      <c r="C391" s="20" t="s">
        <v>206</v>
      </c>
      <c r="D391" s="55">
        <v>1396.49</v>
      </c>
    </row>
    <row r="392" spans="1:4">
      <c r="A392" s="13">
        <v>9</v>
      </c>
      <c r="B392" s="19" t="s">
        <v>309</v>
      </c>
      <c r="C392" s="20" t="s">
        <v>206</v>
      </c>
      <c r="D392" s="55">
        <v>1396.49</v>
      </c>
    </row>
    <row r="393" spans="1:4">
      <c r="A393" s="13">
        <v>10</v>
      </c>
      <c r="B393" s="19" t="s">
        <v>309</v>
      </c>
      <c r="C393" s="20" t="s">
        <v>206</v>
      </c>
      <c r="D393" s="55">
        <v>1396.49</v>
      </c>
    </row>
    <row r="394" spans="1:4">
      <c r="A394" s="13">
        <v>11</v>
      </c>
      <c r="B394" s="19" t="s">
        <v>309</v>
      </c>
      <c r="C394" s="20" t="s">
        <v>206</v>
      </c>
      <c r="D394" s="55">
        <v>1396.49</v>
      </c>
    </row>
    <row r="395" spans="1:4">
      <c r="A395" s="13">
        <v>12</v>
      </c>
      <c r="B395" s="19" t="s">
        <v>309</v>
      </c>
      <c r="C395" s="20" t="s">
        <v>206</v>
      </c>
      <c r="D395" s="55">
        <v>1396.49</v>
      </c>
    </row>
    <row r="396" spans="1:4">
      <c r="A396" s="13">
        <v>13</v>
      </c>
      <c r="B396" s="19" t="s">
        <v>309</v>
      </c>
      <c r="C396" s="20" t="s">
        <v>206</v>
      </c>
      <c r="D396" s="55">
        <v>1396.49</v>
      </c>
    </row>
    <row r="397" spans="1:4">
      <c r="A397" s="13">
        <v>14</v>
      </c>
      <c r="B397" s="19" t="s">
        <v>309</v>
      </c>
      <c r="C397" s="20" t="s">
        <v>206</v>
      </c>
      <c r="D397" s="55">
        <v>1396.49</v>
      </c>
    </row>
    <row r="398" spans="1:4">
      <c r="A398" s="13">
        <v>15</v>
      </c>
      <c r="B398" s="19" t="s">
        <v>309</v>
      </c>
      <c r="C398" s="20" t="s">
        <v>206</v>
      </c>
      <c r="D398" s="55">
        <v>1396.49</v>
      </c>
    </row>
    <row r="399" spans="1:4">
      <c r="A399" s="13">
        <v>16</v>
      </c>
      <c r="B399" s="19" t="s">
        <v>309</v>
      </c>
      <c r="C399" s="20" t="s">
        <v>206</v>
      </c>
      <c r="D399" s="55">
        <v>1396.49</v>
      </c>
    </row>
    <row r="400" spans="1:4">
      <c r="A400" s="13">
        <v>17</v>
      </c>
      <c r="B400" s="19" t="s">
        <v>309</v>
      </c>
      <c r="C400" s="20" t="s">
        <v>206</v>
      </c>
      <c r="D400" s="55">
        <v>1396.49</v>
      </c>
    </row>
    <row r="401" spans="1:4">
      <c r="A401" s="13">
        <v>18</v>
      </c>
      <c r="B401" s="19" t="s">
        <v>309</v>
      </c>
      <c r="C401" s="20" t="s">
        <v>206</v>
      </c>
      <c r="D401" s="55">
        <v>1396.49</v>
      </c>
    </row>
    <row r="402" spans="1:4">
      <c r="A402" s="13">
        <v>19</v>
      </c>
      <c r="B402" s="19" t="s">
        <v>309</v>
      </c>
      <c r="C402" s="20" t="s">
        <v>206</v>
      </c>
      <c r="D402" s="55">
        <v>1396.5</v>
      </c>
    </row>
    <row r="403" spans="1:4">
      <c r="A403" s="13">
        <v>20</v>
      </c>
      <c r="B403" s="19" t="s">
        <v>309</v>
      </c>
      <c r="C403" s="20" t="s">
        <v>206</v>
      </c>
      <c r="D403" s="55">
        <v>1396.5</v>
      </c>
    </row>
    <row r="404" spans="1:4">
      <c r="A404" s="13">
        <v>21</v>
      </c>
      <c r="B404" s="19" t="s">
        <v>309</v>
      </c>
      <c r="C404" s="15" t="s">
        <v>229</v>
      </c>
      <c r="D404" s="55">
        <v>1299.99</v>
      </c>
    </row>
    <row r="405" spans="1:4">
      <c r="A405" s="13">
        <v>22</v>
      </c>
      <c r="B405" s="19" t="s">
        <v>309</v>
      </c>
      <c r="C405" s="15" t="s">
        <v>229</v>
      </c>
      <c r="D405" s="55">
        <v>1299.99</v>
      </c>
    </row>
    <row r="406" spans="1:4">
      <c r="A406" s="13">
        <v>23</v>
      </c>
      <c r="B406" s="19" t="s">
        <v>309</v>
      </c>
      <c r="C406" s="15" t="s">
        <v>229</v>
      </c>
      <c r="D406" s="55">
        <v>1299.99</v>
      </c>
    </row>
    <row r="407" spans="1:4">
      <c r="A407" s="13">
        <v>24</v>
      </c>
      <c r="B407" s="19" t="s">
        <v>309</v>
      </c>
      <c r="C407" s="15" t="s">
        <v>301</v>
      </c>
      <c r="D407" s="55">
        <v>2049</v>
      </c>
    </row>
    <row r="408" spans="1:4">
      <c r="A408" s="13">
        <v>25</v>
      </c>
      <c r="B408" s="19" t="s">
        <v>309</v>
      </c>
      <c r="C408" s="15" t="s">
        <v>301</v>
      </c>
      <c r="D408" s="55">
        <v>2049</v>
      </c>
    </row>
    <row r="409" spans="1:4">
      <c r="A409" s="13">
        <v>26</v>
      </c>
      <c r="B409" s="19" t="s">
        <v>309</v>
      </c>
      <c r="C409" s="15" t="s">
        <v>301</v>
      </c>
      <c r="D409" s="55">
        <v>2049</v>
      </c>
    </row>
    <row r="410" spans="1:4">
      <c r="A410" s="13">
        <v>27</v>
      </c>
      <c r="B410" s="173" t="s">
        <v>346</v>
      </c>
      <c r="C410" s="174" t="s">
        <v>280</v>
      </c>
      <c r="D410" s="94">
        <v>3300</v>
      </c>
    </row>
    <row r="411" spans="1:4">
      <c r="A411" s="13">
        <v>28</v>
      </c>
      <c r="B411" s="173" t="s">
        <v>346</v>
      </c>
      <c r="C411" s="174" t="s">
        <v>280</v>
      </c>
      <c r="D411" s="94">
        <v>3300</v>
      </c>
    </row>
    <row r="412" spans="1:4">
      <c r="A412" s="13">
        <v>29</v>
      </c>
      <c r="B412" s="233" t="s">
        <v>527</v>
      </c>
      <c r="C412" s="3">
        <v>2021</v>
      </c>
      <c r="D412" s="94">
        <v>440</v>
      </c>
    </row>
    <row r="413" spans="1:4">
      <c r="A413" s="13">
        <v>30</v>
      </c>
      <c r="B413" s="14" t="s">
        <v>305</v>
      </c>
      <c r="C413" s="15" t="s">
        <v>301</v>
      </c>
      <c r="D413" s="53">
        <v>1325.94</v>
      </c>
    </row>
    <row r="414" spans="1:4">
      <c r="A414" s="302" t="s">
        <v>20</v>
      </c>
      <c r="B414" s="302"/>
      <c r="C414" s="302"/>
      <c r="D414" s="54">
        <f>SUM(D384:D413)</f>
        <v>46342.730000000018</v>
      </c>
    </row>
    <row r="415" spans="1:4">
      <c r="A415" s="293" t="s">
        <v>80</v>
      </c>
      <c r="B415" s="294"/>
      <c r="C415" s="294"/>
      <c r="D415" s="294"/>
    </row>
    <row r="416" spans="1:4">
      <c r="A416" s="17">
        <v>1</v>
      </c>
      <c r="B416" s="14" t="s">
        <v>309</v>
      </c>
      <c r="C416" s="15" t="s">
        <v>301</v>
      </c>
      <c r="D416" s="58">
        <v>2049</v>
      </c>
    </row>
    <row r="417" spans="1:4">
      <c r="A417" s="17">
        <v>2</v>
      </c>
      <c r="B417" s="14" t="s">
        <v>309</v>
      </c>
      <c r="C417" s="15" t="s">
        <v>301</v>
      </c>
      <c r="D417" s="58">
        <v>2049</v>
      </c>
    </row>
    <row r="418" spans="1:4">
      <c r="A418" s="17">
        <v>3</v>
      </c>
      <c r="B418" s="14" t="s">
        <v>309</v>
      </c>
      <c r="C418" s="15" t="s">
        <v>301</v>
      </c>
      <c r="D418" s="58">
        <v>2049</v>
      </c>
    </row>
    <row r="419" spans="1:4" ht="31.5">
      <c r="A419" s="17">
        <v>4</v>
      </c>
      <c r="B419" s="175" t="s">
        <v>352</v>
      </c>
      <c r="C419" s="174" t="s">
        <v>280</v>
      </c>
      <c r="D419" s="176">
        <v>3300</v>
      </c>
    </row>
    <row r="420" spans="1:4">
      <c r="A420" s="17">
        <v>5</v>
      </c>
      <c r="B420" s="175" t="s">
        <v>524</v>
      </c>
      <c r="C420" s="174" t="s">
        <v>525</v>
      </c>
      <c r="D420" s="176">
        <v>736</v>
      </c>
    </row>
    <row r="421" spans="1:4">
      <c r="A421" s="17">
        <v>6</v>
      </c>
      <c r="B421" s="231" t="s">
        <v>526</v>
      </c>
      <c r="C421" s="232">
        <v>2021</v>
      </c>
      <c r="D421" s="231">
        <v>794.42</v>
      </c>
    </row>
    <row r="422" spans="1:4">
      <c r="A422" s="17">
        <v>7</v>
      </c>
      <c r="B422" s="19" t="s">
        <v>319</v>
      </c>
      <c r="C422" s="20" t="s">
        <v>301</v>
      </c>
      <c r="D422" s="55">
        <v>1325.94</v>
      </c>
    </row>
    <row r="423" spans="1:4" ht="12.75" customHeight="1">
      <c r="A423" s="17">
        <v>8</v>
      </c>
      <c r="B423" s="19" t="s">
        <v>311</v>
      </c>
      <c r="C423" s="20" t="s">
        <v>206</v>
      </c>
      <c r="D423" s="55">
        <v>1149.99</v>
      </c>
    </row>
    <row r="424" spans="1:4">
      <c r="A424" s="304" t="s">
        <v>20</v>
      </c>
      <c r="B424" s="304"/>
      <c r="C424" s="304"/>
      <c r="D424" s="5">
        <f>SUM(D416:D423)</f>
        <v>13453.35</v>
      </c>
    </row>
    <row r="425" spans="1:4">
      <c r="A425" s="298" t="s">
        <v>214</v>
      </c>
      <c r="B425" s="298"/>
      <c r="C425" s="298"/>
      <c r="D425" s="298"/>
    </row>
    <row r="426" spans="1:4" ht="12.75" customHeight="1">
      <c r="A426" s="17">
        <v>1</v>
      </c>
      <c r="B426" s="14" t="s">
        <v>308</v>
      </c>
      <c r="C426" s="15" t="s">
        <v>206</v>
      </c>
      <c r="D426" s="171">
        <v>3493.2</v>
      </c>
    </row>
    <row r="427" spans="1:4" ht="12.75" customHeight="1">
      <c r="A427" s="17">
        <v>2</v>
      </c>
      <c r="B427" s="14" t="s">
        <v>309</v>
      </c>
      <c r="C427" s="15" t="s">
        <v>206</v>
      </c>
      <c r="D427" s="171">
        <v>3369.97</v>
      </c>
    </row>
    <row r="428" spans="1:4" ht="12.75" customHeight="1">
      <c r="A428" s="17">
        <v>3</v>
      </c>
      <c r="B428" s="14" t="s">
        <v>309</v>
      </c>
      <c r="C428" s="15" t="s">
        <v>301</v>
      </c>
      <c r="D428" s="171">
        <v>2049</v>
      </c>
    </row>
    <row r="429" spans="1:4" ht="12.75" customHeight="1">
      <c r="A429" s="17">
        <v>4</v>
      </c>
      <c r="B429" s="14" t="s">
        <v>309</v>
      </c>
      <c r="C429" s="15" t="s">
        <v>301</v>
      </c>
      <c r="D429" s="171">
        <v>2049</v>
      </c>
    </row>
    <row r="430" spans="1:4" ht="12.75" customHeight="1">
      <c r="A430" s="17">
        <v>5</v>
      </c>
      <c r="B430" s="14" t="s">
        <v>309</v>
      </c>
      <c r="C430" s="15" t="s">
        <v>301</v>
      </c>
      <c r="D430" s="171">
        <v>2049</v>
      </c>
    </row>
    <row r="431" spans="1:4" ht="12.75" customHeight="1">
      <c r="A431" s="17">
        <v>6</v>
      </c>
      <c r="B431" s="14" t="s">
        <v>332</v>
      </c>
      <c r="C431" s="15" t="s">
        <v>301</v>
      </c>
      <c r="D431" s="171">
        <v>2322</v>
      </c>
    </row>
    <row r="432" spans="1:4" ht="12.75" customHeight="1">
      <c r="A432" s="17">
        <v>7</v>
      </c>
      <c r="B432" s="14" t="s">
        <v>332</v>
      </c>
      <c r="C432" s="15" t="s">
        <v>301</v>
      </c>
      <c r="D432" s="171">
        <v>2322</v>
      </c>
    </row>
    <row r="433" spans="1:4" ht="12.75" customHeight="1">
      <c r="A433" s="17">
        <v>8</v>
      </c>
      <c r="B433" s="14" t="s">
        <v>356</v>
      </c>
      <c r="C433" s="15" t="s">
        <v>280</v>
      </c>
      <c r="D433" s="171">
        <v>4013.99</v>
      </c>
    </row>
    <row r="434" spans="1:4" ht="12.75" customHeight="1">
      <c r="A434" s="17">
        <v>9</v>
      </c>
      <c r="B434" s="14" t="s">
        <v>536</v>
      </c>
      <c r="C434" s="15" t="s">
        <v>525</v>
      </c>
      <c r="D434" s="171">
        <v>4999</v>
      </c>
    </row>
    <row r="435" spans="1:4" ht="12" customHeight="1">
      <c r="A435" s="17">
        <v>10</v>
      </c>
      <c r="B435" s="175" t="s">
        <v>331</v>
      </c>
      <c r="C435" s="174" t="s">
        <v>301</v>
      </c>
      <c r="D435" s="171">
        <v>1325.94</v>
      </c>
    </row>
    <row r="436" spans="1:4">
      <c r="A436" s="302" t="s">
        <v>20</v>
      </c>
      <c r="B436" s="302"/>
      <c r="C436" s="302"/>
      <c r="D436" s="54">
        <f>SUM(D426:D435)</f>
        <v>27993.099999999995</v>
      </c>
    </row>
    <row r="437" spans="1:4">
      <c r="A437" s="47" t="s">
        <v>255</v>
      </c>
      <c r="B437" s="48"/>
      <c r="C437" s="24"/>
      <c r="D437" s="59"/>
    </row>
    <row r="438" spans="1:4">
      <c r="A438" s="13">
        <v>1</v>
      </c>
      <c r="B438" s="19" t="s">
        <v>333</v>
      </c>
      <c r="C438" s="20" t="s">
        <v>301</v>
      </c>
      <c r="D438" s="55">
        <v>1099</v>
      </c>
    </row>
    <row r="439" spans="1:4" ht="12.75" customHeight="1">
      <c r="A439" s="13">
        <v>2</v>
      </c>
      <c r="B439" s="19" t="s">
        <v>309</v>
      </c>
      <c r="C439" s="20" t="s">
        <v>301</v>
      </c>
      <c r="D439" s="55">
        <v>2049</v>
      </c>
    </row>
    <row r="440" spans="1:4" ht="12.75" customHeight="1">
      <c r="A440" s="13">
        <v>3</v>
      </c>
      <c r="B440" s="19" t="s">
        <v>309</v>
      </c>
      <c r="C440" s="20" t="s">
        <v>301</v>
      </c>
      <c r="D440" s="55">
        <v>2049</v>
      </c>
    </row>
    <row r="441" spans="1:4" ht="12.75" customHeight="1">
      <c r="A441" s="13">
        <v>4</v>
      </c>
      <c r="B441" s="19" t="s">
        <v>309</v>
      </c>
      <c r="C441" s="20" t="s">
        <v>301</v>
      </c>
      <c r="D441" s="55">
        <v>2049</v>
      </c>
    </row>
    <row r="442" spans="1:4" ht="12.75" customHeight="1">
      <c r="A442" s="13">
        <v>5</v>
      </c>
      <c r="B442" s="19" t="s">
        <v>248</v>
      </c>
      <c r="C442" s="20" t="s">
        <v>229</v>
      </c>
      <c r="D442" s="55">
        <v>1599.99</v>
      </c>
    </row>
    <row r="443" spans="1:4">
      <c r="A443" s="281" t="s">
        <v>6</v>
      </c>
      <c r="B443" s="281"/>
      <c r="C443" s="281"/>
      <c r="D443" s="5">
        <f>SUM(D438:D442)</f>
        <v>8845.99</v>
      </c>
    </row>
    <row r="444" spans="1:4">
      <c r="A444" s="309" t="s">
        <v>82</v>
      </c>
      <c r="B444" s="309"/>
      <c r="C444" s="309"/>
      <c r="D444" s="309"/>
    </row>
    <row r="445" spans="1:4" customFormat="1">
      <c r="A445" s="237">
        <v>1</v>
      </c>
      <c r="B445" s="238" t="s">
        <v>368</v>
      </c>
      <c r="C445" s="237">
        <v>2020</v>
      </c>
      <c r="D445" s="239">
        <v>1476</v>
      </c>
    </row>
    <row r="446" spans="1:4" customFormat="1">
      <c r="A446" s="237">
        <v>2</v>
      </c>
      <c r="B446" s="238" t="s">
        <v>368</v>
      </c>
      <c r="C446" s="237">
        <v>2020</v>
      </c>
      <c r="D446" s="239">
        <v>1476</v>
      </c>
    </row>
    <row r="447" spans="1:4">
      <c r="A447" s="307" t="s">
        <v>20</v>
      </c>
      <c r="B447" s="307"/>
      <c r="C447" s="307"/>
      <c r="D447" s="7">
        <f>SUM(D445:D446)</f>
        <v>2952</v>
      </c>
    </row>
    <row r="448" spans="1:4">
      <c r="A448" s="299" t="s">
        <v>250</v>
      </c>
      <c r="B448" s="300"/>
      <c r="C448" s="300"/>
      <c r="D448" s="301"/>
    </row>
    <row r="449" spans="1:5">
      <c r="A449" s="25">
        <v>1</v>
      </c>
      <c r="B449" s="26" t="s">
        <v>30</v>
      </c>
      <c r="C449" s="13"/>
      <c r="D449" s="60"/>
    </row>
    <row r="450" spans="1:5">
      <c r="A450" s="303" t="s">
        <v>6</v>
      </c>
      <c r="B450" s="303"/>
      <c r="C450" s="303"/>
      <c r="D450" s="273">
        <v>0</v>
      </c>
    </row>
    <row r="451" spans="1:5">
      <c r="A451" s="290" t="s">
        <v>83</v>
      </c>
      <c r="B451" s="290"/>
      <c r="C451" s="290"/>
      <c r="D451" s="290"/>
    </row>
    <row r="452" spans="1:5" s="243" customFormat="1">
      <c r="A452" s="240">
        <v>1</v>
      </c>
      <c r="B452" s="248" t="s">
        <v>538</v>
      </c>
      <c r="C452" s="240">
        <v>2019</v>
      </c>
      <c r="D452" s="249">
        <v>258.3</v>
      </c>
    </row>
    <row r="453" spans="1:5" s="243" customFormat="1">
      <c r="A453" s="240">
        <v>2</v>
      </c>
      <c r="B453" s="248" t="s">
        <v>538</v>
      </c>
      <c r="C453" s="240">
        <v>2019</v>
      </c>
      <c r="D453" s="249">
        <v>258.3</v>
      </c>
    </row>
    <row r="454" spans="1:5" s="243" customFormat="1">
      <c r="A454" s="240">
        <v>3</v>
      </c>
      <c r="B454" s="248" t="s">
        <v>539</v>
      </c>
      <c r="C454" s="240">
        <v>2019</v>
      </c>
      <c r="D454" s="249">
        <v>2600</v>
      </c>
    </row>
    <row r="455" spans="1:5" s="243" customFormat="1">
      <c r="A455" s="240">
        <v>4</v>
      </c>
      <c r="B455" s="248" t="s">
        <v>341</v>
      </c>
      <c r="C455" s="240">
        <v>2019</v>
      </c>
      <c r="D455" s="249">
        <v>6730</v>
      </c>
    </row>
    <row r="456" spans="1:5" s="243" customFormat="1">
      <c r="A456" s="240">
        <v>5</v>
      </c>
      <c r="B456" s="248" t="s">
        <v>308</v>
      </c>
      <c r="C456" s="240">
        <v>2020</v>
      </c>
      <c r="D456" s="249">
        <v>4400</v>
      </c>
    </row>
    <row r="457" spans="1:5" s="243" customFormat="1">
      <c r="A457" s="240">
        <v>6</v>
      </c>
      <c r="B457" s="248" t="s">
        <v>367</v>
      </c>
      <c r="C457" s="240">
        <v>2020</v>
      </c>
      <c r="D457" s="249">
        <v>1214.98</v>
      </c>
    </row>
    <row r="458" spans="1:5">
      <c r="A458" s="282" t="s">
        <v>6</v>
      </c>
      <c r="B458" s="283"/>
      <c r="C458" s="284"/>
      <c r="D458" s="22">
        <f>SUM(D452:D457)</f>
        <v>15461.58</v>
      </c>
      <c r="E458" s="46"/>
    </row>
    <row r="460" spans="1:5">
      <c r="B460" s="308" t="s">
        <v>549</v>
      </c>
      <c r="C460" s="308"/>
      <c r="D460" s="272">
        <f>SUM(D101,D187,D255,D321,D340,D344,D359,D366)</f>
        <v>777455.33799999999</v>
      </c>
    </row>
    <row r="461" spans="1:5">
      <c r="B461" s="308" t="s">
        <v>550</v>
      </c>
      <c r="C461" s="308"/>
      <c r="D461" s="272">
        <f>SUM(D458,D447,D443,D436,D424,D414,D382)</f>
        <v>152599.51</v>
      </c>
      <c r="E461" s="46"/>
    </row>
    <row r="463" spans="1:5">
      <c r="E463" s="46"/>
    </row>
  </sheetData>
  <mergeCells count="33">
    <mergeCell ref="B460:C460"/>
    <mergeCell ref="B461:C461"/>
    <mergeCell ref="A458:C458"/>
    <mergeCell ref="A451:D451"/>
    <mergeCell ref="A444:D444"/>
    <mergeCell ref="A447:C447"/>
    <mergeCell ref="A443:C443"/>
    <mergeCell ref="A383:D383"/>
    <mergeCell ref="A448:D448"/>
    <mergeCell ref="A450:C450"/>
    <mergeCell ref="A415:D415"/>
    <mergeCell ref="A424:C424"/>
    <mergeCell ref="A436:C436"/>
    <mergeCell ref="A344:C344"/>
    <mergeCell ref="A341:D341"/>
    <mergeCell ref="A425:D425"/>
    <mergeCell ref="A345:D345"/>
    <mergeCell ref="A359:C359"/>
    <mergeCell ref="A414:C414"/>
    <mergeCell ref="A360:D360"/>
    <mergeCell ref="A366:C366"/>
    <mergeCell ref="A371:D371"/>
    <mergeCell ref="A382:C382"/>
    <mergeCell ref="A5:D5"/>
    <mergeCell ref="A322:D322"/>
    <mergeCell ref="A340:C340"/>
    <mergeCell ref="A102:D102"/>
    <mergeCell ref="A187:C187"/>
    <mergeCell ref="A256:D256"/>
    <mergeCell ref="A321:C321"/>
    <mergeCell ref="A101:C101"/>
    <mergeCell ref="A188:D188"/>
    <mergeCell ref="A255:C255"/>
  </mergeCells>
  <phoneticPr fontId="0" type="noConversion"/>
  <printOptions horizontalCentered="1"/>
  <pageMargins left="0.82677165354330717" right="0.19685039370078741" top="0.39370078740157483" bottom="0.19685039370078741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0B0B2-C0C2-4BD2-BEE6-9ABCADD87282}">
  <dimension ref="A1:T28"/>
  <sheetViews>
    <sheetView tabSelected="1" view="pageBreakPreview" zoomScale="60" zoomScaleNormal="100" workbookViewId="0">
      <selection activeCell="Q11" sqref="Q11:R16"/>
    </sheetView>
  </sheetViews>
  <sheetFormatPr defaultRowHeight="12.75"/>
  <cols>
    <col min="2" max="3" width="14.85546875" customWidth="1"/>
    <col min="4" max="4" width="22.42578125" customWidth="1"/>
    <col min="5" max="5" width="14.85546875" customWidth="1"/>
    <col min="6" max="6" width="23.85546875" style="214" customWidth="1"/>
    <col min="7" max="14" width="14.85546875" customWidth="1"/>
    <col min="15" max="20" width="14.85546875" style="213" customWidth="1"/>
  </cols>
  <sheetData>
    <row r="1" spans="1:20" s="187" customFormat="1" ht="23.25" customHeight="1">
      <c r="A1" s="182"/>
      <c r="B1" s="183"/>
      <c r="C1" s="184"/>
      <c r="D1" s="183"/>
      <c r="E1" s="183"/>
      <c r="F1" s="184"/>
      <c r="G1" s="183"/>
      <c r="H1" s="183"/>
      <c r="I1" s="183"/>
      <c r="J1" s="183"/>
      <c r="K1" s="183"/>
      <c r="L1" s="185"/>
      <c r="M1" s="183"/>
      <c r="N1" s="185"/>
      <c r="O1" s="210"/>
      <c r="P1" s="210"/>
      <c r="Q1" s="210"/>
      <c r="R1" s="210"/>
      <c r="S1" s="210"/>
      <c r="T1" s="186" t="s">
        <v>369</v>
      </c>
    </row>
    <row r="2" spans="1:20" s="187" customFormat="1" ht="23.25" customHeight="1">
      <c r="A2" s="182"/>
      <c r="B2" s="183"/>
      <c r="C2" s="184"/>
      <c r="D2" s="183"/>
      <c r="E2" s="183"/>
      <c r="F2" s="184"/>
      <c r="G2" s="183"/>
      <c r="H2" s="183"/>
      <c r="I2" s="183"/>
      <c r="J2" s="183"/>
      <c r="K2" s="183"/>
      <c r="L2" s="185"/>
      <c r="M2" s="183"/>
      <c r="N2" s="185"/>
      <c r="O2" s="210"/>
      <c r="P2" s="210"/>
      <c r="Q2" s="210"/>
      <c r="R2" s="210"/>
      <c r="S2" s="210"/>
      <c r="T2" s="188" t="s">
        <v>370</v>
      </c>
    </row>
    <row r="3" spans="1:20" s="187" customFormat="1" ht="23.25" customHeight="1">
      <c r="A3" s="182"/>
      <c r="B3" s="183"/>
      <c r="C3" s="184"/>
      <c r="D3" s="183"/>
      <c r="E3" s="183"/>
      <c r="F3" s="184"/>
      <c r="G3" s="183"/>
      <c r="H3" s="183"/>
      <c r="I3" s="183"/>
      <c r="J3" s="183"/>
      <c r="K3" s="183"/>
      <c r="L3" s="185"/>
      <c r="M3" s="183"/>
      <c r="N3" s="185"/>
      <c r="O3" s="210"/>
      <c r="P3" s="210"/>
      <c r="Q3" s="210"/>
      <c r="R3" s="210"/>
      <c r="S3" s="210"/>
      <c r="T3" s="188"/>
    </row>
    <row r="4" spans="1:20" s="187" customFormat="1" ht="23.25" customHeight="1">
      <c r="A4" s="314" t="s">
        <v>371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</row>
    <row r="5" spans="1:20" s="187" customFormat="1" ht="23.25" customHeight="1">
      <c r="A5" s="316" t="s">
        <v>136</v>
      </c>
      <c r="B5" s="312" t="s">
        <v>372</v>
      </c>
      <c r="C5" s="312" t="s">
        <v>373</v>
      </c>
      <c r="D5" s="312" t="s">
        <v>374</v>
      </c>
      <c r="E5" s="312" t="s">
        <v>375</v>
      </c>
      <c r="F5" s="312" t="s">
        <v>376</v>
      </c>
      <c r="G5" s="312" t="s">
        <v>377</v>
      </c>
      <c r="H5" s="312" t="s">
        <v>378</v>
      </c>
      <c r="I5" s="312" t="s">
        <v>379</v>
      </c>
      <c r="J5" s="312" t="s">
        <v>380</v>
      </c>
      <c r="K5" s="312" t="s">
        <v>381</v>
      </c>
      <c r="L5" s="313" t="s">
        <v>382</v>
      </c>
      <c r="M5" s="312" t="s">
        <v>383</v>
      </c>
      <c r="N5" s="313" t="s">
        <v>384</v>
      </c>
      <c r="O5" s="312" t="s">
        <v>385</v>
      </c>
      <c r="P5" s="312"/>
      <c r="Q5" s="312" t="s">
        <v>386</v>
      </c>
      <c r="R5" s="312"/>
      <c r="S5" s="312" t="s">
        <v>387</v>
      </c>
      <c r="T5" s="312"/>
    </row>
    <row r="6" spans="1:20" s="187" customFormat="1" ht="23.25" customHeight="1">
      <c r="A6" s="316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3"/>
      <c r="M6" s="312"/>
      <c r="N6" s="313"/>
      <c r="O6" s="312"/>
      <c r="P6" s="312"/>
      <c r="Q6" s="312"/>
      <c r="R6" s="312"/>
      <c r="S6" s="312"/>
      <c r="T6" s="312"/>
    </row>
    <row r="7" spans="1:20" s="187" customFormat="1" ht="23.25" customHeight="1">
      <c r="A7" s="316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3"/>
      <c r="M7" s="312"/>
      <c r="N7" s="313"/>
      <c r="O7" s="189" t="s">
        <v>388</v>
      </c>
      <c r="P7" s="189" t="s">
        <v>389</v>
      </c>
      <c r="Q7" s="189" t="s">
        <v>388</v>
      </c>
      <c r="R7" s="189" t="s">
        <v>389</v>
      </c>
      <c r="S7" s="189" t="s">
        <v>388</v>
      </c>
      <c r="T7" s="189" t="s">
        <v>389</v>
      </c>
    </row>
    <row r="8" spans="1:20" s="187" customFormat="1" ht="23.25" customHeight="1">
      <c r="A8" s="310" t="s">
        <v>390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</row>
    <row r="9" spans="1:20" s="197" customFormat="1" ht="28.5" customHeight="1">
      <c r="A9" s="193">
        <v>1</v>
      </c>
      <c r="B9" s="190" t="s">
        <v>391</v>
      </c>
      <c r="C9" s="190" t="s">
        <v>392</v>
      </c>
      <c r="D9" s="194" t="s">
        <v>393</v>
      </c>
      <c r="E9" s="190" t="s">
        <v>394</v>
      </c>
      <c r="F9" s="190" t="s">
        <v>395</v>
      </c>
      <c r="G9" s="190"/>
      <c r="H9" s="190"/>
      <c r="I9" s="190" t="s">
        <v>396</v>
      </c>
      <c r="J9" s="190">
        <v>4500</v>
      </c>
      <c r="K9" s="190">
        <v>2009</v>
      </c>
      <c r="L9" s="191"/>
      <c r="M9" s="195"/>
      <c r="N9" s="191"/>
      <c r="O9" s="192">
        <v>44812</v>
      </c>
      <c r="P9" s="192">
        <v>45176</v>
      </c>
      <c r="Q9" s="196"/>
      <c r="R9" s="196"/>
      <c r="S9" s="196"/>
      <c r="T9" s="196"/>
    </row>
    <row r="10" spans="1:20" s="197" customFormat="1" ht="28.5" customHeight="1">
      <c r="A10" s="193">
        <v>2</v>
      </c>
      <c r="B10" s="190" t="s">
        <v>391</v>
      </c>
      <c r="C10" s="190" t="s">
        <v>397</v>
      </c>
      <c r="D10" s="194" t="s">
        <v>398</v>
      </c>
      <c r="E10" s="190" t="s">
        <v>399</v>
      </c>
      <c r="F10" s="190" t="s">
        <v>395</v>
      </c>
      <c r="G10" s="190"/>
      <c r="H10" s="190"/>
      <c r="I10" s="190" t="s">
        <v>400</v>
      </c>
      <c r="J10" s="190">
        <v>4500</v>
      </c>
      <c r="K10" s="190">
        <v>2006</v>
      </c>
      <c r="L10" s="191"/>
      <c r="M10" s="195"/>
      <c r="N10" s="191"/>
      <c r="O10" s="192">
        <v>44830</v>
      </c>
      <c r="P10" s="192">
        <v>45194</v>
      </c>
      <c r="Q10" s="196"/>
      <c r="R10" s="196"/>
      <c r="S10" s="196"/>
      <c r="T10" s="196"/>
    </row>
    <row r="11" spans="1:20" s="199" customFormat="1" ht="28.5" customHeight="1">
      <c r="A11" s="193">
        <v>3</v>
      </c>
      <c r="B11" s="190" t="s">
        <v>401</v>
      </c>
      <c r="C11" s="190" t="s">
        <v>402</v>
      </c>
      <c r="D11" s="190" t="s">
        <v>403</v>
      </c>
      <c r="E11" s="198" t="s">
        <v>404</v>
      </c>
      <c r="F11" s="190" t="s">
        <v>405</v>
      </c>
      <c r="G11" s="190">
        <v>2402</v>
      </c>
      <c r="H11" s="190"/>
      <c r="I11" s="190" t="s">
        <v>406</v>
      </c>
      <c r="J11" s="190">
        <v>6</v>
      </c>
      <c r="K11" s="190">
        <v>2004</v>
      </c>
      <c r="L11" s="191"/>
      <c r="M11" s="195"/>
      <c r="N11" s="191"/>
      <c r="O11" s="192">
        <v>44873</v>
      </c>
      <c r="P11" s="192">
        <v>45237</v>
      </c>
      <c r="Q11" s="192">
        <v>44873</v>
      </c>
      <c r="R11" s="192">
        <v>45237</v>
      </c>
      <c r="S11" s="211"/>
      <c r="T11" s="211"/>
    </row>
    <row r="12" spans="1:20" s="199" customFormat="1" ht="28.5" customHeight="1">
      <c r="A12" s="193">
        <v>4</v>
      </c>
      <c r="B12" s="190" t="s">
        <v>407</v>
      </c>
      <c r="C12" s="190" t="s">
        <v>408</v>
      </c>
      <c r="D12" s="190" t="s">
        <v>409</v>
      </c>
      <c r="E12" s="198" t="s">
        <v>410</v>
      </c>
      <c r="F12" s="190" t="s">
        <v>411</v>
      </c>
      <c r="G12" s="190">
        <v>2370</v>
      </c>
      <c r="H12" s="190"/>
      <c r="I12" s="190" t="s">
        <v>412</v>
      </c>
      <c r="J12" s="190">
        <v>6</v>
      </c>
      <c r="K12" s="190">
        <v>1997</v>
      </c>
      <c r="L12" s="191"/>
      <c r="M12" s="195"/>
      <c r="N12" s="191"/>
      <c r="O12" s="192">
        <v>44923</v>
      </c>
      <c r="P12" s="192">
        <v>45287</v>
      </c>
      <c r="Q12" s="192">
        <v>44923</v>
      </c>
      <c r="R12" s="192">
        <v>45287</v>
      </c>
      <c r="S12" s="196"/>
      <c r="T12" s="196"/>
    </row>
    <row r="13" spans="1:20" s="199" customFormat="1" ht="28.5" customHeight="1">
      <c r="A13" s="193">
        <v>5</v>
      </c>
      <c r="B13" s="190" t="s">
        <v>407</v>
      </c>
      <c r="C13" s="190" t="s">
        <v>413</v>
      </c>
      <c r="D13" s="190" t="s">
        <v>414</v>
      </c>
      <c r="E13" s="198" t="s">
        <v>415</v>
      </c>
      <c r="F13" s="190" t="s">
        <v>411</v>
      </c>
      <c r="G13" s="190">
        <v>2371</v>
      </c>
      <c r="H13" s="190"/>
      <c r="I13" s="190" t="s">
        <v>416</v>
      </c>
      <c r="J13" s="190">
        <v>4</v>
      </c>
      <c r="K13" s="190">
        <v>1992</v>
      </c>
      <c r="L13" s="191"/>
      <c r="M13" s="195"/>
      <c r="N13" s="191"/>
      <c r="O13" s="192">
        <v>44939</v>
      </c>
      <c r="P13" s="192">
        <v>45303</v>
      </c>
      <c r="Q13" s="192">
        <v>44939</v>
      </c>
      <c r="R13" s="192">
        <v>45303</v>
      </c>
      <c r="S13" s="196"/>
      <c r="T13" s="196"/>
    </row>
    <row r="14" spans="1:20" s="199" customFormat="1" ht="28.5" customHeight="1">
      <c r="A14" s="193">
        <v>6</v>
      </c>
      <c r="B14" s="190" t="s">
        <v>417</v>
      </c>
      <c r="C14" s="190">
        <v>15</v>
      </c>
      <c r="D14" s="194" t="s">
        <v>418</v>
      </c>
      <c r="E14" s="198" t="s">
        <v>419</v>
      </c>
      <c r="F14" s="190" t="s">
        <v>411</v>
      </c>
      <c r="G14" s="190">
        <v>11100</v>
      </c>
      <c r="H14" s="190"/>
      <c r="I14" s="190" t="s">
        <v>420</v>
      </c>
      <c r="J14" s="190">
        <v>4</v>
      </c>
      <c r="K14" s="190">
        <v>1977</v>
      </c>
      <c r="L14" s="191"/>
      <c r="M14" s="195"/>
      <c r="N14" s="191"/>
      <c r="O14" s="192">
        <v>44927</v>
      </c>
      <c r="P14" s="192">
        <v>45291</v>
      </c>
      <c r="Q14" s="192">
        <v>44927</v>
      </c>
      <c r="R14" s="192">
        <v>45291</v>
      </c>
      <c r="S14" s="196"/>
      <c r="T14" s="196"/>
    </row>
    <row r="15" spans="1:20" s="197" customFormat="1" ht="28.5" customHeight="1">
      <c r="A15" s="193">
        <v>7</v>
      </c>
      <c r="B15" s="190" t="s">
        <v>421</v>
      </c>
      <c r="C15" s="190">
        <v>200</v>
      </c>
      <c r="D15" s="190">
        <v>10666</v>
      </c>
      <c r="E15" s="190" t="s">
        <v>422</v>
      </c>
      <c r="F15" s="190" t="s">
        <v>411</v>
      </c>
      <c r="G15" s="190">
        <v>6842</v>
      </c>
      <c r="H15" s="190"/>
      <c r="I15" s="190" t="s">
        <v>423</v>
      </c>
      <c r="J15" s="190">
        <v>6</v>
      </c>
      <c r="K15" s="190">
        <v>1987</v>
      </c>
      <c r="L15" s="191"/>
      <c r="M15" s="190"/>
      <c r="N15" s="191"/>
      <c r="O15" s="192">
        <v>44927</v>
      </c>
      <c r="P15" s="192">
        <v>45291</v>
      </c>
      <c r="Q15" s="192">
        <v>44927</v>
      </c>
      <c r="R15" s="192">
        <v>45291</v>
      </c>
      <c r="S15" s="196"/>
      <c r="T15" s="211"/>
    </row>
    <row r="16" spans="1:20" s="197" customFormat="1" ht="28.5" customHeight="1">
      <c r="A16" s="193">
        <v>8</v>
      </c>
      <c r="B16" s="190" t="s">
        <v>424</v>
      </c>
      <c r="C16" s="190" t="s">
        <v>425</v>
      </c>
      <c r="D16" s="190" t="s">
        <v>426</v>
      </c>
      <c r="E16" s="190" t="s">
        <v>427</v>
      </c>
      <c r="F16" s="190" t="s">
        <v>428</v>
      </c>
      <c r="G16" s="190"/>
      <c r="H16" s="190"/>
      <c r="I16" s="190" t="s">
        <v>429</v>
      </c>
      <c r="J16" s="190">
        <v>520</v>
      </c>
      <c r="K16" s="190">
        <v>2004</v>
      </c>
      <c r="L16" s="191"/>
      <c r="M16" s="190"/>
      <c r="N16" s="191"/>
      <c r="O16" s="192">
        <v>44996</v>
      </c>
      <c r="P16" s="192">
        <v>45361</v>
      </c>
      <c r="Q16" s="192">
        <v>44996</v>
      </c>
      <c r="R16" s="192">
        <v>45361</v>
      </c>
      <c r="S16" s="196"/>
      <c r="T16" s="211"/>
    </row>
    <row r="17" spans="1:20" s="197" customFormat="1" ht="28.5" customHeight="1">
      <c r="A17" s="193">
        <v>9</v>
      </c>
      <c r="B17" s="190" t="s">
        <v>432</v>
      </c>
      <c r="C17" s="190" t="s">
        <v>433</v>
      </c>
      <c r="D17" s="190" t="s">
        <v>434</v>
      </c>
      <c r="E17" s="190" t="s">
        <v>435</v>
      </c>
      <c r="F17" s="190" t="s">
        <v>430</v>
      </c>
      <c r="G17" s="190">
        <v>1995</v>
      </c>
      <c r="H17" s="190" t="s">
        <v>431</v>
      </c>
      <c r="I17" s="190" t="s">
        <v>436</v>
      </c>
      <c r="J17" s="190">
        <v>9</v>
      </c>
      <c r="K17" s="190">
        <v>2013</v>
      </c>
      <c r="L17" s="195">
        <v>220000</v>
      </c>
      <c r="M17" s="190">
        <v>10000</v>
      </c>
      <c r="N17" s="191">
        <v>37000</v>
      </c>
      <c r="O17" s="192">
        <v>45040</v>
      </c>
      <c r="P17" s="192">
        <v>45405</v>
      </c>
      <c r="Q17" s="192">
        <v>45040</v>
      </c>
      <c r="R17" s="192">
        <v>45405</v>
      </c>
      <c r="S17" s="192">
        <v>45040</v>
      </c>
      <c r="T17" s="192">
        <v>45405</v>
      </c>
    </row>
    <row r="18" spans="1:20" s="197" customFormat="1" ht="28.5" customHeight="1">
      <c r="A18" s="193">
        <v>10</v>
      </c>
      <c r="B18" s="190" t="s">
        <v>437</v>
      </c>
      <c r="C18" s="190" t="s">
        <v>438</v>
      </c>
      <c r="D18" s="190" t="s">
        <v>439</v>
      </c>
      <c r="E18" s="190" t="s">
        <v>440</v>
      </c>
      <c r="F18" s="190" t="s">
        <v>411</v>
      </c>
      <c r="G18" s="190">
        <v>2015</v>
      </c>
      <c r="H18" s="190"/>
      <c r="I18" s="190" t="s">
        <v>441</v>
      </c>
      <c r="J18" s="190">
        <v>6</v>
      </c>
      <c r="K18" s="190">
        <v>2015</v>
      </c>
      <c r="L18" s="195">
        <v>5000</v>
      </c>
      <c r="M18" s="190"/>
      <c r="N18" s="191">
        <v>298000</v>
      </c>
      <c r="O18" s="196" t="s">
        <v>500</v>
      </c>
      <c r="P18" s="196" t="s">
        <v>551</v>
      </c>
      <c r="Q18" s="196" t="s">
        <v>500</v>
      </c>
      <c r="R18" s="196" t="s">
        <v>551</v>
      </c>
      <c r="S18" s="196" t="s">
        <v>500</v>
      </c>
      <c r="T18" s="196" t="s">
        <v>551</v>
      </c>
    </row>
    <row r="19" spans="1:20" s="197" customFormat="1" ht="28.5" customHeight="1">
      <c r="A19" s="193">
        <v>11</v>
      </c>
      <c r="B19" s="190" t="s">
        <v>442</v>
      </c>
      <c r="C19" s="190" t="s">
        <v>443</v>
      </c>
      <c r="D19" s="190" t="s">
        <v>444</v>
      </c>
      <c r="E19" s="190" t="s">
        <v>445</v>
      </c>
      <c r="F19" s="190" t="s">
        <v>446</v>
      </c>
      <c r="G19" s="190"/>
      <c r="H19" s="190"/>
      <c r="I19" s="190"/>
      <c r="J19" s="190"/>
      <c r="K19" s="190">
        <v>2017</v>
      </c>
      <c r="L19" s="191"/>
      <c r="M19" s="190"/>
      <c r="N19" s="191">
        <v>212000</v>
      </c>
      <c r="O19" s="192">
        <v>44818</v>
      </c>
      <c r="P19" s="192">
        <v>45182</v>
      </c>
      <c r="Q19" s="196"/>
      <c r="R19" s="196"/>
      <c r="S19" s="192">
        <v>44818</v>
      </c>
      <c r="T19" s="192">
        <v>45182</v>
      </c>
    </row>
    <row r="20" spans="1:20" s="197" customFormat="1" ht="28.5" customHeight="1">
      <c r="A20" s="193">
        <v>12</v>
      </c>
      <c r="B20" s="190" t="s">
        <v>447</v>
      </c>
      <c r="C20" s="190" t="s">
        <v>448</v>
      </c>
      <c r="D20" s="190">
        <v>46054</v>
      </c>
      <c r="E20" s="190" t="s">
        <v>449</v>
      </c>
      <c r="F20" s="190" t="s">
        <v>450</v>
      </c>
      <c r="G20" s="190"/>
      <c r="H20" s="190"/>
      <c r="I20" s="200">
        <v>30858</v>
      </c>
      <c r="J20" s="195">
        <v>1</v>
      </c>
      <c r="K20" s="198">
        <v>1984</v>
      </c>
      <c r="L20" s="201"/>
      <c r="M20" s="198"/>
      <c r="N20" s="201"/>
      <c r="O20" s="192">
        <v>44927</v>
      </c>
      <c r="P20" s="192">
        <v>45291</v>
      </c>
      <c r="Q20" s="196"/>
      <c r="R20" s="196"/>
      <c r="S20" s="211"/>
      <c r="T20" s="211"/>
    </row>
    <row r="21" spans="1:20" s="197" customFormat="1" ht="28.5" customHeight="1">
      <c r="A21" s="193">
        <v>13</v>
      </c>
      <c r="B21" s="190" t="s">
        <v>451</v>
      </c>
      <c r="C21" s="190" t="s">
        <v>452</v>
      </c>
      <c r="D21" s="190" t="s">
        <v>453</v>
      </c>
      <c r="E21" s="190" t="s">
        <v>455</v>
      </c>
      <c r="F21" s="190" t="s">
        <v>454</v>
      </c>
      <c r="G21" s="190">
        <v>2496</v>
      </c>
      <c r="H21" s="190"/>
      <c r="I21" s="200"/>
      <c r="J21" s="195">
        <v>6</v>
      </c>
      <c r="K21" s="198">
        <v>1997</v>
      </c>
      <c r="L21" s="201"/>
      <c r="M21" s="198"/>
      <c r="N21" s="201"/>
      <c r="O21" s="192">
        <v>44927</v>
      </c>
      <c r="P21" s="192">
        <v>45291</v>
      </c>
      <c r="Q21" s="192">
        <v>44927</v>
      </c>
      <c r="R21" s="192">
        <v>45291</v>
      </c>
      <c r="S21" s="211"/>
      <c r="T21" s="211"/>
    </row>
    <row r="22" spans="1:20" s="197" customFormat="1" ht="28.5" customHeight="1">
      <c r="A22" s="193">
        <v>14</v>
      </c>
      <c r="B22" s="190" t="s">
        <v>456</v>
      </c>
      <c r="C22" s="190" t="s">
        <v>457</v>
      </c>
      <c r="D22" s="190" t="s">
        <v>458</v>
      </c>
      <c r="E22" s="190" t="s">
        <v>459</v>
      </c>
      <c r="F22" s="190" t="s">
        <v>460</v>
      </c>
      <c r="G22" s="190"/>
      <c r="H22" s="190"/>
      <c r="I22" s="200"/>
      <c r="J22" s="195" t="s">
        <v>461</v>
      </c>
      <c r="K22" s="198">
        <v>2018</v>
      </c>
      <c r="L22" s="201"/>
      <c r="M22" s="198"/>
      <c r="N22" s="201"/>
      <c r="O22" s="192">
        <v>44793</v>
      </c>
      <c r="P22" s="192">
        <v>45157</v>
      </c>
      <c r="Q22" s="196"/>
      <c r="R22" s="196"/>
      <c r="S22" s="211"/>
      <c r="T22" s="211"/>
    </row>
    <row r="23" spans="1:20" s="197" customFormat="1" ht="28.5" customHeight="1">
      <c r="A23" s="193">
        <v>15</v>
      </c>
      <c r="B23" s="190" t="s">
        <v>462</v>
      </c>
      <c r="C23" s="190" t="s">
        <v>463</v>
      </c>
      <c r="D23" s="190" t="s">
        <v>464</v>
      </c>
      <c r="E23" s="190" t="s">
        <v>465</v>
      </c>
      <c r="F23" s="190" t="s">
        <v>466</v>
      </c>
      <c r="G23" s="190">
        <v>1997</v>
      </c>
      <c r="H23" s="190"/>
      <c r="I23" s="200"/>
      <c r="J23" s="195">
        <v>7</v>
      </c>
      <c r="K23" s="198">
        <v>2018</v>
      </c>
      <c r="L23" s="226">
        <v>4000</v>
      </c>
      <c r="M23" s="198"/>
      <c r="N23" s="201">
        <v>86000</v>
      </c>
      <c r="O23" s="192">
        <v>44879</v>
      </c>
      <c r="P23" s="192">
        <v>45243</v>
      </c>
      <c r="Q23" s="192">
        <v>44879</v>
      </c>
      <c r="R23" s="192">
        <v>45243</v>
      </c>
      <c r="S23" s="192">
        <v>44879</v>
      </c>
      <c r="T23" s="192">
        <v>45243</v>
      </c>
    </row>
    <row r="24" spans="1:20" s="197" customFormat="1" ht="28.5" customHeight="1">
      <c r="A24" s="193">
        <v>16</v>
      </c>
      <c r="B24" s="202" t="s">
        <v>467</v>
      </c>
      <c r="C24" s="190">
        <v>1117</v>
      </c>
      <c r="D24" s="190" t="s">
        <v>468</v>
      </c>
      <c r="E24" s="190" t="s">
        <v>469</v>
      </c>
      <c r="F24" s="190" t="s">
        <v>411</v>
      </c>
      <c r="G24" s="190">
        <v>5917</v>
      </c>
      <c r="H24" s="190"/>
      <c r="I24" s="200"/>
      <c r="J24" s="195">
        <v>6</v>
      </c>
      <c r="K24" s="198">
        <v>1989</v>
      </c>
      <c r="L24" s="226"/>
      <c r="M24" s="198"/>
      <c r="N24" s="201"/>
      <c r="O24" s="192">
        <v>44985</v>
      </c>
      <c r="P24" s="192">
        <v>45349</v>
      </c>
      <c r="Q24" s="192">
        <v>44985</v>
      </c>
      <c r="R24" s="192">
        <v>45349</v>
      </c>
      <c r="S24" s="211"/>
      <c r="T24" s="211"/>
    </row>
    <row r="25" spans="1:20" s="205" customFormat="1" ht="29.25" customHeight="1">
      <c r="A25" s="193">
        <v>17</v>
      </c>
      <c r="B25" s="198" t="s">
        <v>470</v>
      </c>
      <c r="C25" s="198" t="s">
        <v>471</v>
      </c>
      <c r="D25" s="198" t="s">
        <v>472</v>
      </c>
      <c r="E25" s="198" t="s">
        <v>473</v>
      </c>
      <c r="F25" s="190" t="s">
        <v>474</v>
      </c>
      <c r="G25" s="198">
        <v>1968</v>
      </c>
      <c r="H25" s="198"/>
      <c r="I25" s="203">
        <v>43768</v>
      </c>
      <c r="J25" s="198" t="s">
        <v>475</v>
      </c>
      <c r="K25" s="198">
        <v>2019</v>
      </c>
      <c r="L25" s="226">
        <v>80000</v>
      </c>
      <c r="M25" s="198"/>
      <c r="N25" s="204">
        <v>127300</v>
      </c>
      <c r="O25" s="212">
        <v>44864</v>
      </c>
      <c r="P25" s="212">
        <v>45228</v>
      </c>
      <c r="Q25" s="212">
        <v>44864</v>
      </c>
      <c r="R25" s="212">
        <v>45228</v>
      </c>
      <c r="S25" s="212">
        <v>44864</v>
      </c>
      <c r="T25" s="212">
        <v>45228</v>
      </c>
    </row>
    <row r="26" spans="1:20" s="205" customFormat="1" ht="32.25" customHeight="1">
      <c r="A26" s="193">
        <v>18</v>
      </c>
      <c r="B26" s="198" t="s">
        <v>470</v>
      </c>
      <c r="C26" s="198" t="s">
        <v>476</v>
      </c>
      <c r="D26" s="198" t="s">
        <v>477</v>
      </c>
      <c r="E26" s="198" t="s">
        <v>478</v>
      </c>
      <c r="F26" s="190" t="s">
        <v>479</v>
      </c>
      <c r="G26" s="198">
        <v>1968</v>
      </c>
      <c r="H26" s="198"/>
      <c r="I26" s="203">
        <v>40627</v>
      </c>
      <c r="J26" s="198" t="s">
        <v>480</v>
      </c>
      <c r="K26" s="198">
        <v>2011</v>
      </c>
      <c r="L26" s="226">
        <v>205000</v>
      </c>
      <c r="M26" s="198"/>
      <c r="N26" s="204">
        <v>46000</v>
      </c>
      <c r="O26" s="212">
        <v>44899</v>
      </c>
      <c r="P26" s="212">
        <v>45263</v>
      </c>
      <c r="Q26" s="212">
        <v>44899</v>
      </c>
      <c r="R26" s="212">
        <v>45263</v>
      </c>
      <c r="S26" s="212">
        <v>44899</v>
      </c>
      <c r="T26" s="212">
        <v>45263</v>
      </c>
    </row>
    <row r="27" spans="1:20" s="205" customFormat="1" ht="32.25" customHeight="1">
      <c r="A27" s="193">
        <v>19</v>
      </c>
      <c r="B27" s="198" t="s">
        <v>481</v>
      </c>
      <c r="C27" s="198" t="s">
        <v>482</v>
      </c>
      <c r="D27" s="198" t="s">
        <v>483</v>
      </c>
      <c r="E27" s="198" t="s">
        <v>484</v>
      </c>
      <c r="F27" s="190" t="s">
        <v>485</v>
      </c>
      <c r="G27" s="198"/>
      <c r="H27" s="198"/>
      <c r="I27" s="203">
        <v>44043</v>
      </c>
      <c r="J27" s="198" t="s">
        <v>486</v>
      </c>
      <c r="K27" s="198">
        <v>2020</v>
      </c>
      <c r="L27" s="198"/>
      <c r="M27" s="198"/>
      <c r="N27" s="198"/>
      <c r="O27" s="212">
        <v>44773</v>
      </c>
      <c r="P27" s="212">
        <v>45137</v>
      </c>
      <c r="Q27" s="212"/>
      <c r="R27" s="212"/>
      <c r="S27" s="212"/>
      <c r="T27" s="212"/>
    </row>
    <row r="28" spans="1:20" s="205" customFormat="1" ht="28.5" customHeight="1">
      <c r="A28" s="193">
        <v>20</v>
      </c>
      <c r="B28" s="198" t="s">
        <v>470</v>
      </c>
      <c r="C28" s="198" t="s">
        <v>476</v>
      </c>
      <c r="D28" s="198" t="s">
        <v>487</v>
      </c>
      <c r="E28" s="198" t="s">
        <v>488</v>
      </c>
      <c r="F28" s="190" t="s">
        <v>479</v>
      </c>
      <c r="G28" s="198">
        <v>1968</v>
      </c>
      <c r="H28" s="198"/>
      <c r="I28" s="203">
        <v>41131</v>
      </c>
      <c r="J28" s="198" t="s">
        <v>489</v>
      </c>
      <c r="K28" s="198">
        <v>2012</v>
      </c>
      <c r="L28" s="198"/>
      <c r="M28" s="198"/>
      <c r="N28" s="198"/>
      <c r="O28" s="212">
        <v>45010</v>
      </c>
      <c r="P28" s="212">
        <v>45375</v>
      </c>
      <c r="Q28" s="211"/>
      <c r="R28" s="211"/>
      <c r="S28" s="211"/>
      <c r="T28" s="211"/>
    </row>
  </sheetData>
  <mergeCells count="19"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Q5:R6"/>
    <mergeCell ref="S5:T6"/>
    <mergeCell ref="A8:T8"/>
    <mergeCell ref="J5:J7"/>
    <mergeCell ref="K5:K7"/>
    <mergeCell ref="L5:L7"/>
    <mergeCell ref="M5:M7"/>
    <mergeCell ref="N5:N7"/>
    <mergeCell ref="O5:P6"/>
  </mergeCells>
  <pageMargins left="0.7" right="0.7" top="0.75" bottom="0.75" header="0.3" footer="0.3"/>
  <pageSetup paperSize="9" scale="2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BAAA-71DB-41C4-8B1F-01487A5290C5}">
  <dimension ref="A1:C14"/>
  <sheetViews>
    <sheetView view="pageBreakPreview" zoomScale="60" zoomScaleNormal="100" workbookViewId="0">
      <selection activeCell="A14" sqref="A14:B14"/>
    </sheetView>
  </sheetViews>
  <sheetFormatPr defaultRowHeight="12.75"/>
  <cols>
    <col min="2" max="2" width="25.140625" customWidth="1"/>
    <col min="3" max="3" width="31.42578125" customWidth="1"/>
  </cols>
  <sheetData>
    <row r="1" spans="1:3" s="1" customFormat="1" ht="15.75">
      <c r="B1" s="287" t="s">
        <v>490</v>
      </c>
      <c r="C1" s="287"/>
    </row>
    <row r="2" spans="1:3" s="1" customFormat="1" ht="15.75">
      <c r="B2" s="181"/>
      <c r="C2" s="181" t="s">
        <v>491</v>
      </c>
    </row>
    <row r="3" spans="1:3" s="1" customFormat="1" ht="15.75">
      <c r="B3" s="181"/>
      <c r="C3" s="181"/>
    </row>
    <row r="4" spans="1:3" s="1" customFormat="1" ht="15.75">
      <c r="A4" s="206" t="s">
        <v>492</v>
      </c>
      <c r="B4" s="206" t="s">
        <v>493</v>
      </c>
      <c r="C4" s="206" t="s">
        <v>494</v>
      </c>
    </row>
    <row r="5" spans="1:3" s="1" customFormat="1" ht="15.75">
      <c r="A5" s="317">
        <v>2019</v>
      </c>
      <c r="B5" s="207">
        <v>1000</v>
      </c>
      <c r="C5" s="208" t="s">
        <v>495</v>
      </c>
    </row>
    <row r="6" spans="1:3" s="1" customFormat="1" ht="47.25">
      <c r="A6" s="318"/>
      <c r="B6" s="207">
        <v>19576.04</v>
      </c>
      <c r="C6" s="209" t="s">
        <v>496</v>
      </c>
    </row>
    <row r="7" spans="1:3" s="1" customFormat="1" ht="31.5">
      <c r="A7" s="318"/>
      <c r="B7" s="207">
        <v>550</v>
      </c>
      <c r="C7" s="209" t="s">
        <v>497</v>
      </c>
    </row>
    <row r="8" spans="1:3" s="1" customFormat="1" ht="15.75">
      <c r="A8" s="318"/>
      <c r="B8" s="207">
        <v>4000</v>
      </c>
      <c r="C8" s="208" t="s">
        <v>498</v>
      </c>
    </row>
    <row r="9" spans="1:3" s="1" customFormat="1" ht="15.75">
      <c r="A9" s="317">
        <v>2020</v>
      </c>
      <c r="B9" s="207">
        <v>1564</v>
      </c>
      <c r="C9" s="208" t="s">
        <v>499</v>
      </c>
    </row>
    <row r="10" spans="1:3" s="1" customFormat="1" ht="15.75">
      <c r="A10" s="318"/>
      <c r="B10" s="207">
        <v>492</v>
      </c>
      <c r="C10" s="208" t="s">
        <v>495</v>
      </c>
    </row>
    <row r="11" spans="1:3" s="1" customFormat="1" ht="15.75">
      <c r="A11" s="317">
        <v>2021</v>
      </c>
      <c r="B11" s="207">
        <v>344</v>
      </c>
      <c r="C11" s="208" t="s">
        <v>499</v>
      </c>
    </row>
    <row r="12" spans="1:3" s="1" customFormat="1" ht="31.5">
      <c r="A12" s="318"/>
      <c r="B12" s="207">
        <v>1836.69</v>
      </c>
      <c r="C12" s="209" t="s">
        <v>497</v>
      </c>
    </row>
    <row r="13" spans="1:3" s="1" customFormat="1" ht="31.5">
      <c r="A13" s="319"/>
      <c r="B13" s="207">
        <v>3240</v>
      </c>
      <c r="C13" s="209" t="s">
        <v>497</v>
      </c>
    </row>
    <row r="14" spans="1:3" s="1" customFormat="1" ht="15.75">
      <c r="A14" s="263" t="s">
        <v>6</v>
      </c>
      <c r="B14" s="262">
        <f>SUM(B5:B13)</f>
        <v>32602.73</v>
      </c>
    </row>
  </sheetData>
  <mergeCells count="4">
    <mergeCell ref="B1:C1"/>
    <mergeCell ref="A5:A8"/>
    <mergeCell ref="A9:A10"/>
    <mergeCell ref="A11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budynki</vt:lpstr>
      <vt:lpstr>środki trwałe</vt:lpstr>
      <vt:lpstr>elektronika</vt:lpstr>
      <vt:lpstr>pojazdy</vt:lpstr>
      <vt:lpstr>szkodowość</vt:lpstr>
      <vt:lpstr>budynki!Obszar_wydruku</vt:lpstr>
      <vt:lpstr>elektronika!Obszar_wydruku</vt:lpstr>
      <vt:lpstr>pojazdy!Obszar_wydruku</vt:lpstr>
      <vt:lpstr>'środki trwałe'!Obszar_wydruku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8</cp:lastModifiedBy>
  <cp:lastPrinted>2019-04-30T10:00:55Z</cp:lastPrinted>
  <dcterms:created xsi:type="dcterms:W3CDTF">2003-03-13T10:23:20Z</dcterms:created>
  <dcterms:modified xsi:type="dcterms:W3CDTF">2022-04-12T13:19:08Z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